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9200" windowHeight="10995" firstSheet="3" activeTab="6"/>
  </bookViews>
  <sheets>
    <sheet name="10. Plan de Comunicación" sheetId="14" r:id="rId1"/>
    <sheet name="11.Menos desarrolladas" sheetId="7" r:id="rId2"/>
    <sheet name="11.En transición (80%)" sheetId="8" r:id="rId3"/>
    <sheet name="11.Mas desarrolladas (80%)" sheetId="9" r:id="rId4"/>
    <sheet name="11.Mas desarrolladas (50%)" sheetId="10" r:id="rId5"/>
    <sheet name="11.RESUMEN FINAL POR REGIONES" sheetId="12" r:id="rId6"/>
    <sheet name="11. Presupuesto" sheetId="16" r:id="rId7"/>
    <sheet name="13. Personal" sheetId="15" r:id="rId8"/>
  </sheets>
  <definedNames>
    <definedName name="_xlnm.Print_Area" localSheetId="6">'11. Presupuesto'!$A$1:$G$74</definedName>
    <definedName name="_xlnm.Print_Area" localSheetId="2">'11.En transición (80%)'!$A$1:$K$212</definedName>
    <definedName name="_xlnm.Print_Area" localSheetId="4">'11.Mas desarrolladas (50%)'!$A$1:$K$327</definedName>
    <definedName name="_xlnm.Print_Area" localSheetId="3">'11.Mas desarrolladas (80%)'!$A$1:$K$89</definedName>
    <definedName name="_xlnm.Print_Area" localSheetId="1">'11.Menos desarrolladas'!$A$1:$K$43</definedName>
    <definedName name="_xlnm.Print_Area" localSheetId="5">'11.RESUMEN FINAL POR REGIONES'!$A$1:$F$25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8" i="16" l="1"/>
  <c r="E68" i="16"/>
  <c r="F68" i="16"/>
  <c r="C68" i="16"/>
  <c r="C67" i="16"/>
  <c r="G70" i="9" l="1"/>
  <c r="G181" i="8"/>
  <c r="G20" i="7"/>
  <c r="E66" i="16" l="1"/>
  <c r="E65" i="16"/>
  <c r="E61" i="16"/>
  <c r="E62" i="16"/>
  <c r="E64" i="16"/>
  <c r="C59" i="16"/>
  <c r="C57" i="16"/>
  <c r="C55" i="16"/>
  <c r="C54" i="16"/>
  <c r="C53" i="16"/>
  <c r="E49" i="16"/>
  <c r="E50" i="16"/>
  <c r="E52" i="16"/>
  <c r="C47" i="16"/>
  <c r="C45" i="16"/>
  <c r="C43" i="16"/>
  <c r="C42" i="16"/>
  <c r="C41" i="16"/>
  <c r="E37" i="16"/>
  <c r="E38" i="16"/>
  <c r="E40" i="16"/>
  <c r="C35" i="16"/>
  <c r="C33" i="16"/>
  <c r="C31" i="16"/>
  <c r="C30" i="16"/>
  <c r="C29" i="16"/>
  <c r="E25" i="16"/>
  <c r="E26" i="16"/>
  <c r="E28" i="16"/>
  <c r="C23" i="16"/>
  <c r="C21" i="16"/>
  <c r="C19" i="16"/>
  <c r="C18" i="16"/>
  <c r="C17" i="16"/>
  <c r="I70" i="9" l="1"/>
  <c r="I58" i="9"/>
  <c r="I55" i="9"/>
  <c r="I56" i="9"/>
  <c r="I44" i="9"/>
  <c r="I45" i="9"/>
  <c r="I33" i="9"/>
  <c r="I34" i="9" s="1"/>
  <c r="G18" i="7" l="1"/>
  <c r="G16" i="7"/>
  <c r="G15" i="7"/>
  <c r="G14" i="7"/>
  <c r="G26" i="7"/>
  <c r="G315" i="10" l="1"/>
  <c r="G313" i="10"/>
  <c r="G311" i="10"/>
  <c r="G310" i="10"/>
  <c r="G309" i="10"/>
  <c r="G304" i="10"/>
  <c r="G302" i="10"/>
  <c r="G300" i="10"/>
  <c r="G299" i="10"/>
  <c r="G298" i="10"/>
  <c r="G293" i="10"/>
  <c r="G291" i="10"/>
  <c r="G289" i="10"/>
  <c r="G288" i="10"/>
  <c r="G287" i="10"/>
  <c r="I286" i="10"/>
  <c r="G281" i="10"/>
  <c r="G279" i="10"/>
  <c r="G277" i="10"/>
  <c r="G276" i="10"/>
  <c r="G275" i="10"/>
  <c r="G270" i="10"/>
  <c r="G268" i="10"/>
  <c r="G266" i="10"/>
  <c r="G265" i="10"/>
  <c r="G264" i="10"/>
  <c r="G259" i="10"/>
  <c r="G257" i="10"/>
  <c r="G255" i="10"/>
  <c r="G254" i="10"/>
  <c r="G253" i="10"/>
  <c r="I252" i="10"/>
  <c r="G247" i="10"/>
  <c r="G245" i="10"/>
  <c r="G243" i="10"/>
  <c r="G242" i="10"/>
  <c r="G241" i="10"/>
  <c r="I240" i="10"/>
  <c r="G235" i="10"/>
  <c r="G233" i="10"/>
  <c r="G231" i="10"/>
  <c r="G230" i="10"/>
  <c r="G229" i="10"/>
  <c r="I228" i="10"/>
  <c r="G223" i="10"/>
  <c r="G221" i="10"/>
  <c r="G219" i="10"/>
  <c r="G218" i="10"/>
  <c r="G217" i="10"/>
  <c r="I216" i="10"/>
  <c r="G211" i="10"/>
  <c r="G209" i="10"/>
  <c r="G207" i="10"/>
  <c r="G206" i="10"/>
  <c r="G205" i="10"/>
  <c r="G200" i="10"/>
  <c r="G198" i="10"/>
  <c r="G196" i="10"/>
  <c r="G195" i="10"/>
  <c r="G194" i="10"/>
  <c r="G189" i="10"/>
  <c r="G187" i="10"/>
  <c r="G185" i="10"/>
  <c r="G184" i="10"/>
  <c r="G183" i="10"/>
  <c r="G178" i="10"/>
  <c r="G176" i="10"/>
  <c r="G174" i="10"/>
  <c r="G173" i="10"/>
  <c r="G172" i="10"/>
  <c r="I171" i="10"/>
  <c r="G166" i="10"/>
  <c r="G164" i="10"/>
  <c r="G162" i="10"/>
  <c r="G161" i="10"/>
  <c r="G160" i="10"/>
  <c r="G155" i="10"/>
  <c r="G153" i="10"/>
  <c r="G151" i="10"/>
  <c r="G150" i="10"/>
  <c r="G149" i="10"/>
  <c r="G144" i="10"/>
  <c r="G142" i="10"/>
  <c r="G140" i="10"/>
  <c r="G139" i="10"/>
  <c r="G138" i="10"/>
  <c r="G133" i="10"/>
  <c r="G131" i="10"/>
  <c r="G129" i="10"/>
  <c r="G128" i="10"/>
  <c r="G127" i="10"/>
  <c r="G122" i="10"/>
  <c r="G120" i="10"/>
  <c r="G118" i="10"/>
  <c r="G117" i="10"/>
  <c r="G116" i="10"/>
  <c r="G111" i="10"/>
  <c r="G109" i="10"/>
  <c r="G107" i="10"/>
  <c r="G106" i="10"/>
  <c r="G105" i="10"/>
  <c r="G100" i="10"/>
  <c r="G98" i="10"/>
  <c r="G96" i="10"/>
  <c r="G95" i="10"/>
  <c r="G94" i="10"/>
  <c r="G89" i="10"/>
  <c r="G87" i="10"/>
  <c r="G85" i="10"/>
  <c r="G84" i="10"/>
  <c r="G83" i="10"/>
  <c r="G78" i="10"/>
  <c r="G76" i="10"/>
  <c r="G74" i="10"/>
  <c r="G73" i="10"/>
  <c r="G72" i="10"/>
  <c r="I71" i="10"/>
  <c r="G66" i="10"/>
  <c r="G64" i="10"/>
  <c r="G62" i="10"/>
  <c r="G61" i="10"/>
  <c r="G60" i="10"/>
  <c r="I59" i="10"/>
  <c r="G54" i="10"/>
  <c r="G52" i="10"/>
  <c r="G50" i="10"/>
  <c r="G49" i="10"/>
  <c r="G48" i="10"/>
  <c r="I47" i="10"/>
  <c r="G42" i="10"/>
  <c r="G40" i="10"/>
  <c r="G38" i="10"/>
  <c r="G37" i="10"/>
  <c r="G36" i="10"/>
  <c r="G31" i="10"/>
  <c r="G29" i="10"/>
  <c r="G27" i="10"/>
  <c r="G26" i="10"/>
  <c r="G25" i="10"/>
  <c r="G20" i="10"/>
  <c r="G18" i="10"/>
  <c r="G16" i="10"/>
  <c r="G15" i="10"/>
  <c r="G14" i="10"/>
  <c r="I323" i="10"/>
  <c r="I320" i="10"/>
  <c r="I317" i="10"/>
  <c r="I318" i="10"/>
  <c r="I306" i="10"/>
  <c r="I307" i="10"/>
  <c r="I295" i="10"/>
  <c r="I296" i="10"/>
  <c r="I283" i="10"/>
  <c r="I284" i="10"/>
  <c r="I272" i="10"/>
  <c r="I273" i="10"/>
  <c r="I261" i="10"/>
  <c r="I262" i="10"/>
  <c r="I249" i="10"/>
  <c r="I250" i="10"/>
  <c r="I237" i="10"/>
  <c r="I238" i="10" s="1"/>
  <c r="I225" i="10"/>
  <c r="I226" i="10"/>
  <c r="I213" i="10"/>
  <c r="I214" i="10"/>
  <c r="I202" i="10"/>
  <c r="I203" i="10"/>
  <c r="I191" i="10"/>
  <c r="I192" i="10" s="1"/>
  <c r="I180" i="10"/>
  <c r="I181" i="10"/>
  <c r="I168" i="10"/>
  <c r="I169" i="10"/>
  <c r="I157" i="10"/>
  <c r="I158" i="10"/>
  <c r="I146" i="10"/>
  <c r="I147" i="10"/>
  <c r="I135" i="10"/>
  <c r="I136" i="10"/>
  <c r="I124" i="10"/>
  <c r="I125" i="10"/>
  <c r="I113" i="10"/>
  <c r="I114" i="10"/>
  <c r="I102" i="10"/>
  <c r="I103" i="10"/>
  <c r="I91" i="10"/>
  <c r="I92" i="10"/>
  <c r="I80" i="10"/>
  <c r="I81" i="10"/>
  <c r="I68" i="10"/>
  <c r="I69" i="10"/>
  <c r="I56" i="10"/>
  <c r="I57" i="10"/>
  <c r="I44" i="10"/>
  <c r="I45" i="10"/>
  <c r="I33" i="10"/>
  <c r="I34" i="10"/>
  <c r="I22" i="10"/>
  <c r="I23" i="10" s="1"/>
  <c r="I85" i="9"/>
  <c r="I82" i="9"/>
  <c r="G77" i="9"/>
  <c r="G75" i="9"/>
  <c r="G73" i="9"/>
  <c r="G72" i="9"/>
  <c r="G71" i="9"/>
  <c r="G65" i="9"/>
  <c r="G63" i="9"/>
  <c r="G61" i="9"/>
  <c r="G60" i="9"/>
  <c r="G59" i="9"/>
  <c r="G53" i="9"/>
  <c r="G51" i="9"/>
  <c r="G49" i="9"/>
  <c r="G48" i="9"/>
  <c r="G47" i="9"/>
  <c r="G42" i="9"/>
  <c r="G40" i="9"/>
  <c r="G38" i="9"/>
  <c r="G37" i="9"/>
  <c r="G36" i="9"/>
  <c r="G31" i="9"/>
  <c r="G29" i="9"/>
  <c r="G27" i="9"/>
  <c r="I79" i="9"/>
  <c r="I80" i="9"/>
  <c r="I67" i="9"/>
  <c r="I68" i="9"/>
  <c r="G26" i="9"/>
  <c r="G25" i="9"/>
  <c r="I22" i="9"/>
  <c r="I23" i="9"/>
  <c r="G20" i="9"/>
  <c r="G18" i="9"/>
  <c r="G16" i="9"/>
  <c r="G15" i="9"/>
  <c r="G14" i="9"/>
  <c r="I208" i="8"/>
  <c r="I205" i="8"/>
  <c r="I202" i="8"/>
  <c r="I203" i="8"/>
  <c r="G200" i="8"/>
  <c r="G198" i="8"/>
  <c r="G196" i="8"/>
  <c r="G195" i="8"/>
  <c r="G194" i="8"/>
  <c r="I193" i="8"/>
  <c r="I190" i="8"/>
  <c r="I191" i="8"/>
  <c r="G188" i="8"/>
  <c r="G186" i="8"/>
  <c r="G184" i="8"/>
  <c r="G183" i="8"/>
  <c r="G182" i="8"/>
  <c r="I181" i="8"/>
  <c r="I178" i="8"/>
  <c r="I179" i="8"/>
  <c r="G176" i="8"/>
  <c r="G174" i="8"/>
  <c r="G172" i="8"/>
  <c r="G171" i="8"/>
  <c r="G170" i="8"/>
  <c r="I167" i="8"/>
  <c r="I168" i="8"/>
  <c r="G165" i="8"/>
  <c r="G163" i="8"/>
  <c r="G161" i="8"/>
  <c r="G160" i="8"/>
  <c r="G159" i="8"/>
  <c r="I158" i="8"/>
  <c r="I155" i="8"/>
  <c r="I156" i="8"/>
  <c r="G153" i="8"/>
  <c r="G151" i="8"/>
  <c r="G149" i="8"/>
  <c r="G148" i="8"/>
  <c r="G147" i="8"/>
  <c r="I144" i="8"/>
  <c r="I145" i="8"/>
  <c r="G142" i="8"/>
  <c r="G140" i="8"/>
  <c r="G138" i="8"/>
  <c r="G137" i="8"/>
  <c r="G136" i="8"/>
  <c r="I133" i="8"/>
  <c r="I134" i="8"/>
  <c r="G131" i="8"/>
  <c r="G129" i="8"/>
  <c r="G127" i="8"/>
  <c r="G126" i="8"/>
  <c r="G125" i="8"/>
  <c r="I122" i="8"/>
  <c r="I123" i="8" s="1"/>
  <c r="G120" i="8"/>
  <c r="G118" i="8"/>
  <c r="G116" i="8"/>
  <c r="G115" i="8"/>
  <c r="G114" i="8"/>
  <c r="I111" i="8"/>
  <c r="I112" i="8"/>
  <c r="G109" i="8"/>
  <c r="G107" i="8"/>
  <c r="G105" i="8"/>
  <c r="G104" i="8"/>
  <c r="G103" i="8"/>
  <c r="I102" i="8"/>
  <c r="I99" i="8"/>
  <c r="I100" i="8"/>
  <c r="G97" i="8"/>
  <c r="G95" i="8"/>
  <c r="G93" i="8"/>
  <c r="G92" i="8"/>
  <c r="G91" i="8"/>
  <c r="I88" i="8"/>
  <c r="I89" i="8"/>
  <c r="G86" i="8"/>
  <c r="G84" i="8"/>
  <c r="G82" i="8"/>
  <c r="G81" i="8"/>
  <c r="G80" i="8"/>
  <c r="I77" i="8"/>
  <c r="I78" i="8"/>
  <c r="G75" i="8"/>
  <c r="G73" i="8"/>
  <c r="G71" i="8"/>
  <c r="G70" i="8"/>
  <c r="G69" i="8"/>
  <c r="I66" i="8"/>
  <c r="I67" i="8"/>
  <c r="G64" i="8"/>
  <c r="G62" i="8"/>
  <c r="G60" i="8"/>
  <c r="G59" i="8"/>
  <c r="G58" i="8"/>
  <c r="I55" i="8"/>
  <c r="I56" i="8"/>
  <c r="G53" i="8"/>
  <c r="G51" i="8"/>
  <c r="G49" i="8"/>
  <c r="G48" i="8"/>
  <c r="G47" i="8"/>
  <c r="I44" i="8"/>
  <c r="I45" i="8"/>
  <c r="G42" i="8"/>
  <c r="G40" i="8"/>
  <c r="G38" i="8"/>
  <c r="G37" i="8"/>
  <c r="G36" i="8"/>
  <c r="I33" i="8"/>
  <c r="I34" i="8" s="1"/>
  <c r="G31" i="8"/>
  <c r="G29" i="8"/>
  <c r="G27" i="8"/>
  <c r="G26" i="8"/>
  <c r="G25" i="8"/>
  <c r="I23" i="8"/>
  <c r="I22" i="8"/>
  <c r="G20" i="8"/>
  <c r="G18" i="8"/>
  <c r="G16" i="8"/>
  <c r="G15" i="8"/>
  <c r="G14" i="8"/>
  <c r="G31" i="7"/>
  <c r="G29" i="7"/>
  <c r="G27" i="7"/>
  <c r="G25" i="7"/>
  <c r="I33" i="7"/>
  <c r="I34" i="7" s="1"/>
  <c r="I22" i="7"/>
  <c r="I23" i="7" s="1"/>
  <c r="I36" i="7" l="1"/>
  <c r="I39" i="7" s="1"/>
  <c r="C63" i="16"/>
  <c r="D62" i="16"/>
  <c r="D64" i="16" s="1"/>
  <c r="F61" i="16"/>
  <c r="F62" i="16" s="1"/>
  <c r="F64" i="16" s="1"/>
  <c r="D61" i="16"/>
  <c r="C61" i="16"/>
  <c r="F50" i="16"/>
  <c r="F52" i="16" s="1"/>
  <c r="F49" i="16"/>
  <c r="D49" i="16"/>
  <c r="D50" i="16" s="1"/>
  <c r="D52" i="16" s="1"/>
  <c r="C49" i="16"/>
  <c r="C51" i="16"/>
  <c r="C39" i="16"/>
  <c r="D38" i="16"/>
  <c r="D40" i="16" s="1"/>
  <c r="F37" i="16"/>
  <c r="F38" i="16" s="1"/>
  <c r="F40" i="16" s="1"/>
  <c r="D37" i="16"/>
  <c r="C37" i="16"/>
  <c r="C38" i="16" s="1"/>
  <c r="C40" i="16" s="1"/>
  <c r="F66" i="16"/>
  <c r="D66" i="16"/>
  <c r="F26" i="16"/>
  <c r="F65" i="16" s="1"/>
  <c r="F25" i="16"/>
  <c r="D25" i="16"/>
  <c r="D26" i="16" s="1"/>
  <c r="C25" i="16"/>
  <c r="C27" i="16"/>
  <c r="C66" i="16" s="1"/>
  <c r="I18" i="15"/>
  <c r="H18" i="15"/>
  <c r="J17" i="15"/>
  <c r="J16" i="15"/>
  <c r="J15" i="15"/>
  <c r="J14" i="15"/>
  <c r="J13" i="15"/>
  <c r="J12" i="15"/>
  <c r="J18" i="15" s="1"/>
  <c r="D65" i="16" l="1"/>
  <c r="D28" i="16"/>
  <c r="C62" i="16"/>
  <c r="C64" i="16" s="1"/>
  <c r="C26" i="16"/>
  <c r="F28" i="16"/>
  <c r="F69" i="16" s="1"/>
  <c r="C50" i="16"/>
  <c r="C52" i="16" s="1"/>
  <c r="J47" i="10"/>
  <c r="H47" i="10"/>
  <c r="C65" i="16" l="1"/>
  <c r="C28" i="16"/>
  <c r="G206" i="8" l="1"/>
  <c r="D18" i="12" l="1"/>
  <c r="G319" i="10" l="1"/>
  <c r="G308" i="10"/>
  <c r="G297" i="10"/>
  <c r="G285" i="10"/>
  <c r="G274" i="10"/>
  <c r="G263" i="10"/>
  <c r="G251" i="10"/>
  <c r="G239" i="10"/>
  <c r="G227" i="10"/>
  <c r="G215" i="10"/>
  <c r="G204" i="10"/>
  <c r="G193" i="10"/>
  <c r="G182" i="10"/>
  <c r="G170" i="10"/>
  <c r="G159" i="10"/>
  <c r="G148" i="10"/>
  <c r="G137" i="10"/>
  <c r="G126" i="10"/>
  <c r="G115" i="10"/>
  <c r="G104" i="10"/>
  <c r="G93" i="10"/>
  <c r="G82" i="10"/>
  <c r="G70" i="10"/>
  <c r="G58" i="10"/>
  <c r="G46" i="10" l="1"/>
  <c r="G35" i="10"/>
  <c r="G24" i="10"/>
  <c r="G322" i="10" s="1"/>
  <c r="E20" i="12" s="1"/>
  <c r="G81" i="9"/>
  <c r="G69" i="9"/>
  <c r="G57" i="9"/>
  <c r="G46" i="9"/>
  <c r="G35" i="9"/>
  <c r="G24" i="9"/>
  <c r="G83" i="9"/>
  <c r="D19" i="12" s="1"/>
  <c r="G204" i="8"/>
  <c r="G192" i="8"/>
  <c r="G180" i="8"/>
  <c r="G169" i="8"/>
  <c r="G157" i="8"/>
  <c r="G146" i="8"/>
  <c r="G135" i="8"/>
  <c r="G124" i="8"/>
  <c r="G113" i="8"/>
  <c r="G101" i="8"/>
  <c r="G90" i="8"/>
  <c r="G79" i="8"/>
  <c r="G68" i="8"/>
  <c r="G57" i="8"/>
  <c r="G46" i="8"/>
  <c r="G35" i="8"/>
  <c r="G207" i="8" s="1"/>
  <c r="E18" i="12" s="1"/>
  <c r="G24" i="8"/>
  <c r="G35" i="7"/>
  <c r="G24" i="7"/>
  <c r="G38" i="7" s="1"/>
  <c r="J206" i="8" l="1"/>
  <c r="G84" i="9"/>
  <c r="E19" i="12" s="1"/>
  <c r="J317" i="10"/>
  <c r="J318" i="10" s="1"/>
  <c r="H317" i="10"/>
  <c r="H318" i="10" s="1"/>
  <c r="J306" i="10"/>
  <c r="J307" i="10" s="1"/>
  <c r="H306" i="10"/>
  <c r="H307" i="10" s="1"/>
  <c r="J295" i="10"/>
  <c r="J296" i="10" s="1"/>
  <c r="H295" i="10"/>
  <c r="H296" i="10" s="1"/>
  <c r="G295" i="10"/>
  <c r="J283" i="10"/>
  <c r="J284" i="10" s="1"/>
  <c r="H283" i="10"/>
  <c r="H284" i="10" s="1"/>
  <c r="G283" i="10"/>
  <c r="J272" i="10"/>
  <c r="J273" i="10" s="1"/>
  <c r="H272" i="10"/>
  <c r="H273" i="10" s="1"/>
  <c r="J261" i="10"/>
  <c r="J262" i="10" s="1"/>
  <c r="H261" i="10"/>
  <c r="H262" i="10" s="1"/>
  <c r="G261" i="10"/>
  <c r="J250" i="10"/>
  <c r="J252" i="10" s="1"/>
  <c r="J249" i="10"/>
  <c r="H249" i="10"/>
  <c r="H250" i="10" s="1"/>
  <c r="H252" i="10" s="1"/>
  <c r="J237" i="10"/>
  <c r="J238" i="10" s="1"/>
  <c r="J240" i="10" s="1"/>
  <c r="H237" i="10"/>
  <c r="H238" i="10" s="1"/>
  <c r="H240" i="10" s="1"/>
  <c r="J225" i="10"/>
  <c r="J226" i="10" s="1"/>
  <c r="J228" i="10" s="1"/>
  <c r="H225" i="10"/>
  <c r="H226" i="10" s="1"/>
  <c r="J213" i="10"/>
  <c r="J214" i="10" s="1"/>
  <c r="H213" i="10"/>
  <c r="H214" i="10" s="1"/>
  <c r="J202" i="10"/>
  <c r="J203" i="10" s="1"/>
  <c r="H202" i="10"/>
  <c r="H203" i="10" s="1"/>
  <c r="J191" i="10"/>
  <c r="J192" i="10" s="1"/>
  <c r="H191" i="10"/>
  <c r="H192" i="10" s="1"/>
  <c r="J180" i="10"/>
  <c r="J181" i="10" s="1"/>
  <c r="H180" i="10"/>
  <c r="H181" i="10" s="1"/>
  <c r="J168" i="10"/>
  <c r="J169" i="10" s="1"/>
  <c r="H168" i="10"/>
  <c r="H169" i="10" s="1"/>
  <c r="G168" i="10"/>
  <c r="J157" i="10"/>
  <c r="J158" i="10" s="1"/>
  <c r="H157" i="10"/>
  <c r="H158" i="10" s="1"/>
  <c r="J147" i="10"/>
  <c r="J146" i="10"/>
  <c r="H146" i="10"/>
  <c r="H147" i="10" s="1"/>
  <c r="J135" i="10"/>
  <c r="J136" i="10" s="1"/>
  <c r="H135" i="10"/>
  <c r="H136" i="10" s="1"/>
  <c r="G135" i="10"/>
  <c r="J124" i="10"/>
  <c r="J125" i="10" s="1"/>
  <c r="H124" i="10"/>
  <c r="H125" i="10" s="1"/>
  <c r="J113" i="10"/>
  <c r="J114" i="10" s="1"/>
  <c r="H113" i="10"/>
  <c r="H114" i="10" s="1"/>
  <c r="J102" i="10"/>
  <c r="J103" i="10" s="1"/>
  <c r="H102" i="10"/>
  <c r="H103" i="10" s="1"/>
  <c r="J91" i="10"/>
  <c r="J92" i="10" s="1"/>
  <c r="H91" i="10"/>
  <c r="H92" i="10" s="1"/>
  <c r="J80" i="10"/>
  <c r="J81" i="10" s="1"/>
  <c r="H80" i="10"/>
  <c r="H81" i="10" s="1"/>
  <c r="G80" i="10"/>
  <c r="J68" i="10"/>
  <c r="J69" i="10" s="1"/>
  <c r="J71" i="10" s="1"/>
  <c r="H68" i="10"/>
  <c r="H69" i="10" s="1"/>
  <c r="H71" i="10" s="1"/>
  <c r="G68" i="10"/>
  <c r="J57" i="10"/>
  <c r="J59" i="10" s="1"/>
  <c r="J56" i="10"/>
  <c r="H56" i="10"/>
  <c r="H57" i="10" s="1"/>
  <c r="H59" i="10" s="1"/>
  <c r="J44" i="10"/>
  <c r="J45" i="10" s="1"/>
  <c r="H44" i="10"/>
  <c r="H45" i="10" s="1"/>
  <c r="G44" i="10"/>
  <c r="J33" i="10"/>
  <c r="J34" i="10" s="1"/>
  <c r="H33" i="10"/>
  <c r="H34" i="10" s="1"/>
  <c r="J22" i="10"/>
  <c r="J23" i="10" s="1"/>
  <c r="H22" i="10"/>
  <c r="H23" i="10" s="1"/>
  <c r="G321" i="10"/>
  <c r="J79" i="9"/>
  <c r="J80" i="9" s="1"/>
  <c r="J82" i="9" s="1"/>
  <c r="H79" i="9"/>
  <c r="H80" i="9" s="1"/>
  <c r="H82" i="9" s="1"/>
  <c r="G79" i="9"/>
  <c r="J67" i="9"/>
  <c r="J68" i="9" s="1"/>
  <c r="J70" i="9" s="1"/>
  <c r="H67" i="9"/>
  <c r="H68" i="9" s="1"/>
  <c r="H70" i="9" s="1"/>
  <c r="J55" i="9"/>
  <c r="J56" i="9" s="1"/>
  <c r="H55" i="9"/>
  <c r="H56" i="9" s="1"/>
  <c r="G55" i="9"/>
  <c r="J44" i="9"/>
  <c r="J45" i="9" s="1"/>
  <c r="H44" i="9"/>
  <c r="H45" i="9" s="1"/>
  <c r="G44" i="9"/>
  <c r="J33" i="9"/>
  <c r="J34" i="9" s="1"/>
  <c r="H33" i="9"/>
  <c r="H34" i="9" s="1"/>
  <c r="J22" i="9"/>
  <c r="J23" i="9" s="1"/>
  <c r="J58" i="9" s="1"/>
  <c r="J85" i="9" s="1"/>
  <c r="H22" i="9"/>
  <c r="H23" i="9" s="1"/>
  <c r="G22" i="9"/>
  <c r="J202" i="8"/>
  <c r="J203" i="8" s="1"/>
  <c r="J205" i="8" s="1"/>
  <c r="H202" i="8"/>
  <c r="H203" i="8" s="1"/>
  <c r="J190" i="8"/>
  <c r="J191" i="8" s="1"/>
  <c r="J193" i="8" s="1"/>
  <c r="H190" i="8"/>
  <c r="H191" i="8" s="1"/>
  <c r="H193" i="8" s="1"/>
  <c r="J178" i="8"/>
  <c r="J179" i="8" s="1"/>
  <c r="H178" i="8"/>
  <c r="H179" i="8" s="1"/>
  <c r="J167" i="8"/>
  <c r="J168" i="8" s="1"/>
  <c r="H167" i="8"/>
  <c r="H168" i="8" s="1"/>
  <c r="J155" i="8"/>
  <c r="J156" i="8" s="1"/>
  <c r="H155" i="8"/>
  <c r="H156" i="8" s="1"/>
  <c r="J144" i="8"/>
  <c r="J145" i="8" s="1"/>
  <c r="H144" i="8"/>
  <c r="H145" i="8" s="1"/>
  <c r="J133" i="8"/>
  <c r="J134" i="8" s="1"/>
  <c r="H133" i="8"/>
  <c r="H134" i="8" s="1"/>
  <c r="J122" i="8"/>
  <c r="J123" i="8" s="1"/>
  <c r="H122" i="8"/>
  <c r="H123" i="8" s="1"/>
  <c r="J111" i="8"/>
  <c r="J112" i="8" s="1"/>
  <c r="H111" i="8"/>
  <c r="H112" i="8" s="1"/>
  <c r="J99" i="8"/>
  <c r="J100" i="8" s="1"/>
  <c r="H99" i="8"/>
  <c r="H100" i="8" s="1"/>
  <c r="J88" i="8"/>
  <c r="J89" i="8" s="1"/>
  <c r="H88" i="8"/>
  <c r="H89" i="8" s="1"/>
  <c r="J77" i="8"/>
  <c r="J78" i="8" s="1"/>
  <c r="H77" i="8"/>
  <c r="H78" i="8" s="1"/>
  <c r="J66" i="8"/>
  <c r="J67" i="8" s="1"/>
  <c r="H66" i="8"/>
  <c r="H67" i="8" s="1"/>
  <c r="J55" i="8"/>
  <c r="J56" i="8" s="1"/>
  <c r="H55" i="8"/>
  <c r="H56" i="8" s="1"/>
  <c r="J44" i="8"/>
  <c r="J45" i="8" s="1"/>
  <c r="H44" i="8"/>
  <c r="H45" i="8" s="1"/>
  <c r="J33" i="8"/>
  <c r="J34" i="8" s="1"/>
  <c r="H33" i="8"/>
  <c r="H34" i="8" s="1"/>
  <c r="J22" i="8"/>
  <c r="J23" i="8" s="1"/>
  <c r="H22" i="8"/>
  <c r="H23" i="8" s="1"/>
  <c r="J33" i="7"/>
  <c r="J34" i="7" s="1"/>
  <c r="H33" i="7"/>
  <c r="H34" i="7" s="1"/>
  <c r="G33" i="7"/>
  <c r="G34" i="7" s="1"/>
  <c r="J22" i="7"/>
  <c r="J23" i="7" s="1"/>
  <c r="H22" i="7"/>
  <c r="H23" i="7" s="1"/>
  <c r="J83" i="9" l="1"/>
  <c r="G22" i="10"/>
  <c r="D20" i="12"/>
  <c r="J321" i="10"/>
  <c r="G37" i="7"/>
  <c r="G33" i="10"/>
  <c r="G91" i="10"/>
  <c r="G124" i="10"/>
  <c r="J216" i="10"/>
  <c r="G191" i="10"/>
  <c r="G213" i="10"/>
  <c r="G214" i="10" s="1"/>
  <c r="G225" i="10"/>
  <c r="G306" i="10"/>
  <c r="G307" i="10" s="1"/>
  <c r="J171" i="10"/>
  <c r="H216" i="10"/>
  <c r="H286" i="10"/>
  <c r="J320" i="10"/>
  <c r="G56" i="10"/>
  <c r="G92" i="10"/>
  <c r="G102" i="10"/>
  <c r="G113" i="10"/>
  <c r="G114" i="10" s="1"/>
  <c r="G136" i="10"/>
  <c r="G146" i="10"/>
  <c r="G157" i="10"/>
  <c r="G158" i="10" s="1"/>
  <c r="G180" i="10"/>
  <c r="G202" i="10"/>
  <c r="H228" i="10"/>
  <c r="G237" i="10"/>
  <c r="G238" i="10" s="1"/>
  <c r="G240" i="10" s="1"/>
  <c r="G249" i="10"/>
  <c r="J286" i="10"/>
  <c r="G272" i="10"/>
  <c r="G317" i="10"/>
  <c r="G318" i="10" s="1"/>
  <c r="G23" i="10"/>
  <c r="G34" i="10"/>
  <c r="G45" i="10"/>
  <c r="G57" i="10"/>
  <c r="G59" i="10" s="1"/>
  <c r="G69" i="10"/>
  <c r="G71" i="10" s="1"/>
  <c r="H171" i="10"/>
  <c r="G81" i="10"/>
  <c r="G103" i="10"/>
  <c r="G125" i="10"/>
  <c r="G147" i="10"/>
  <c r="G169" i="10"/>
  <c r="G181" i="10"/>
  <c r="G192" i="10"/>
  <c r="G203" i="10"/>
  <c r="G226" i="10"/>
  <c r="G228" i="10" s="1"/>
  <c r="G250" i="10"/>
  <c r="G252" i="10" s="1"/>
  <c r="G262" i="10"/>
  <c r="G273" i="10"/>
  <c r="G284" i="10"/>
  <c r="H320" i="10"/>
  <c r="G296" i="10"/>
  <c r="G33" i="9"/>
  <c r="G34" i="9"/>
  <c r="G67" i="9"/>
  <c r="G56" i="9"/>
  <c r="G80" i="9"/>
  <c r="G82" i="9" s="1"/>
  <c r="G68" i="9"/>
  <c r="H58" i="9"/>
  <c r="H85" i="9" s="1"/>
  <c r="G23" i="9"/>
  <c r="G45" i="9"/>
  <c r="G44" i="8"/>
  <c r="G45" i="8" s="1"/>
  <c r="G88" i="8"/>
  <c r="G55" i="8"/>
  <c r="G56" i="8" s="1"/>
  <c r="G99" i="8"/>
  <c r="G100" i="8" s="1"/>
  <c r="G111" i="8"/>
  <c r="G112" i="8" s="1"/>
  <c r="H158" i="8"/>
  <c r="G133" i="8"/>
  <c r="G134" i="8" s="1"/>
  <c r="G155" i="8"/>
  <c r="G156" i="8" s="1"/>
  <c r="G167" i="8"/>
  <c r="G168" i="8" s="1"/>
  <c r="G190" i="8"/>
  <c r="G191" i="8" s="1"/>
  <c r="G202" i="8"/>
  <c r="G203" i="8" s="1"/>
  <c r="G205" i="8" s="1"/>
  <c r="J102" i="8"/>
  <c r="J208" i="8" s="1"/>
  <c r="G22" i="8"/>
  <c r="G23" i="8" s="1"/>
  <c r="G33" i="8"/>
  <c r="G34" i="8" s="1"/>
  <c r="G66" i="8"/>
  <c r="G67" i="8" s="1"/>
  <c r="G77" i="8"/>
  <c r="G78" i="8" s="1"/>
  <c r="J158" i="8"/>
  <c r="G122" i="8"/>
  <c r="G123" i="8" s="1"/>
  <c r="G144" i="8"/>
  <c r="G145" i="8" s="1"/>
  <c r="H181" i="8"/>
  <c r="G178" i="8"/>
  <c r="G179" i="8" s="1"/>
  <c r="H205" i="8"/>
  <c r="H102" i="8"/>
  <c r="H208" i="8" s="1"/>
  <c r="G89" i="8"/>
  <c r="J181" i="8"/>
  <c r="G22" i="7"/>
  <c r="G23" i="7" s="1"/>
  <c r="C17" i="12" s="1"/>
  <c r="J36" i="7"/>
  <c r="J39" i="7" s="1"/>
  <c r="H36" i="7"/>
  <c r="H39" i="7" s="1"/>
  <c r="G47" i="10" l="1"/>
  <c r="C19" i="12"/>
  <c r="B19" i="12" s="1"/>
  <c r="C18" i="12"/>
  <c r="B18" i="12" s="1"/>
  <c r="P22" i="7"/>
  <c r="D17" i="12"/>
  <c r="D21" i="12" s="1"/>
  <c r="C20" i="12"/>
  <c r="J37" i="7"/>
  <c r="E17" i="12"/>
  <c r="E21" i="12" s="1"/>
  <c r="J323" i="10"/>
  <c r="H323" i="10"/>
  <c r="G216" i="10"/>
  <c r="G320" i="10"/>
  <c r="G286" i="10"/>
  <c r="G171" i="10"/>
  <c r="G58" i="9"/>
  <c r="G85" i="9" s="1"/>
  <c r="G193" i="8"/>
  <c r="G102" i="8"/>
  <c r="G158" i="8"/>
  <c r="G36" i="7"/>
  <c r="G39" i="7" s="1"/>
  <c r="G208" i="8" l="1"/>
  <c r="C21" i="12"/>
  <c r="G323" i="10"/>
  <c r="B20" i="12" s="1"/>
  <c r="B17" i="12"/>
  <c r="B21" i="12" l="1"/>
</calcChain>
</file>

<file path=xl/sharedStrings.xml><?xml version="1.0" encoding="utf-8"?>
<sst xmlns="http://schemas.openxmlformats.org/spreadsheetml/2006/main" count="968" uniqueCount="210">
  <si>
    <t>ENTIDAD:</t>
  </si>
  <si>
    <t>Nº EXPTE.</t>
  </si>
  <si>
    <t>PROYECTO:</t>
  </si>
  <si>
    <t>Extremadura</t>
  </si>
  <si>
    <t>Cáceres</t>
  </si>
  <si>
    <t>Badajoz</t>
  </si>
  <si>
    <t>Total Extremadura</t>
  </si>
  <si>
    <t>Regiones FSE</t>
  </si>
  <si>
    <t>C. Autónoma</t>
  </si>
  <si>
    <t>Provincia</t>
  </si>
  <si>
    <t>Participantes</t>
  </si>
  <si>
    <t>H</t>
  </si>
  <si>
    <t>M</t>
  </si>
  <si>
    <t>PARTIDAS</t>
  </si>
  <si>
    <t>PERSONAL</t>
  </si>
  <si>
    <t>GASTOS DE VIAJE Y ESTANCIA</t>
  </si>
  <si>
    <t>ACTIVIDADES:</t>
  </si>
  <si>
    <t>Subcontratación</t>
  </si>
  <si>
    <t>Articulos de consumo, suministros, servicios generales, alquileres y otros</t>
  </si>
  <si>
    <t>Gastos específicos relativos a los grupos destinatarios</t>
  </si>
  <si>
    <t>TOTAL ACTIVIDADES</t>
  </si>
  <si>
    <t>Total Costes Directos</t>
  </si>
  <si>
    <t>Total Costes Indirectos (1)</t>
  </si>
  <si>
    <t>Menos desarrolladas (cofinanciación FSE 80%)</t>
  </si>
  <si>
    <t>COSTE TOTAL
 (A) 
A= B+C</t>
  </si>
  <si>
    <t>SUBVENCIÓN DGM
 (B)</t>
  </si>
  <si>
    <t>Huelva</t>
  </si>
  <si>
    <t>Sevilla</t>
  </si>
  <si>
    <t>Córdoba</t>
  </si>
  <si>
    <t>Cádiz</t>
  </si>
  <si>
    <t>Málaga</t>
  </si>
  <si>
    <t>Granada</t>
  </si>
  <si>
    <t>Almeria</t>
  </si>
  <si>
    <t>Total Andalucía</t>
  </si>
  <si>
    <t>Jaén</t>
  </si>
  <si>
    <t>Andalucía</t>
  </si>
  <si>
    <t>Guadalajara</t>
  </si>
  <si>
    <t>Toledo</t>
  </si>
  <si>
    <t>Cuenca</t>
  </si>
  <si>
    <t>Ciudad Real</t>
  </si>
  <si>
    <t>Albacete</t>
  </si>
  <si>
    <t>Total Castilla La Mancha</t>
  </si>
  <si>
    <t>Castilla La Mancha</t>
  </si>
  <si>
    <t>Santa Cruz</t>
  </si>
  <si>
    <t>Las Palmas</t>
  </si>
  <si>
    <t>Total Canarias</t>
  </si>
  <si>
    <t>Canarias</t>
  </si>
  <si>
    <t>Murcia</t>
  </si>
  <si>
    <t>Total Murcia</t>
  </si>
  <si>
    <t>Melilla</t>
  </si>
  <si>
    <t>Total Melilla</t>
  </si>
  <si>
    <t>En transición:
Andalucía, Castilla La Mancha, Canarias, Murcia,  Melilla (cofinanciación FSE 80%)</t>
  </si>
  <si>
    <t>A Coruña</t>
  </si>
  <si>
    <t>Lugo</t>
  </si>
  <si>
    <t>Ourense</t>
  </si>
  <si>
    <t>Pontevedra</t>
  </si>
  <si>
    <t>Galicia</t>
  </si>
  <si>
    <t>Total Galicia</t>
  </si>
  <si>
    <t>Asturias</t>
  </si>
  <si>
    <t>Ceuta</t>
  </si>
  <si>
    <t>Total Asturias</t>
  </si>
  <si>
    <t>Total Ceuta</t>
  </si>
  <si>
    <t>Huesca</t>
  </si>
  <si>
    <t>Zaragoza</t>
  </si>
  <si>
    <t>Teruel</t>
  </si>
  <si>
    <t>Total Aragón</t>
  </si>
  <si>
    <t>Más desarrolladas:
Galicia, Asturias, Ceuta
(cofinanciación FSE 80 %)</t>
  </si>
  <si>
    <t>Aragón</t>
  </si>
  <si>
    <t>Baleares</t>
  </si>
  <si>
    <t>Cantabria</t>
  </si>
  <si>
    <t>Total Baleares</t>
  </si>
  <si>
    <t>Total Cantabria</t>
  </si>
  <si>
    <t>León</t>
  </si>
  <si>
    <t>Zamora</t>
  </si>
  <si>
    <t>Salamanca</t>
  </si>
  <si>
    <t>Palencia</t>
  </si>
  <si>
    <t>Valladolid</t>
  </si>
  <si>
    <t>Ávila</t>
  </si>
  <si>
    <t>Burgos</t>
  </si>
  <si>
    <t>Segovia</t>
  </si>
  <si>
    <t>Soria</t>
  </si>
  <si>
    <t>Total Castilla-León</t>
  </si>
  <si>
    <t>Castilla León</t>
  </si>
  <si>
    <t>Girona</t>
  </si>
  <si>
    <t>Lleida</t>
  </si>
  <si>
    <t>Barcelona</t>
  </si>
  <si>
    <t>Tarragona</t>
  </si>
  <si>
    <t>Total Cataluña</t>
  </si>
  <si>
    <t>La Rioja</t>
  </si>
  <si>
    <t>Madrid</t>
  </si>
  <si>
    <t>Total La Rioja</t>
  </si>
  <si>
    <t>Total Madrid</t>
  </si>
  <si>
    <t>Navarra</t>
  </si>
  <si>
    <t>Vizcaya</t>
  </si>
  <si>
    <t>Álava</t>
  </si>
  <si>
    <t>Guipúzcoa</t>
  </si>
  <si>
    <t>Total País Vasco</t>
  </si>
  <si>
    <t>Total Navarra</t>
  </si>
  <si>
    <t>Castellón</t>
  </si>
  <si>
    <t>Valencia</t>
  </si>
  <si>
    <t>Alicante</t>
  </si>
  <si>
    <t>Total Comunidad Valenciana</t>
  </si>
  <si>
    <t>Cataluña</t>
  </si>
  <si>
    <t>País Vasco</t>
  </si>
  <si>
    <t>Comunidad Valenciana</t>
  </si>
  <si>
    <t>Total (cofinanciación 80%)</t>
  </si>
  <si>
    <t>Total "transición" (cofinanciación 80%)</t>
  </si>
  <si>
    <t>Total "menos desarrolladas"(cofinanciación 80%)</t>
  </si>
  <si>
    <t>Más desarrolladas:
Aragón, Baleares, Cantabria, Castilla - León, Cataluña, La Rioja, Madrid, Navarra, País Vasco, C. Valenciana
(cofinanciación FSE 50%)</t>
  </si>
  <si>
    <t xml:space="preserve">Total "más desarrolladas" (cofinanciación 50%) </t>
  </si>
  <si>
    <t>Relación</t>
  </si>
  <si>
    <t>Total costes directos de personal</t>
  </si>
  <si>
    <t>Total costes indirectos</t>
  </si>
  <si>
    <t>Menos desarrolladas:
Extremadura
(cofinanciación FSE 80%)</t>
  </si>
  <si>
    <t>TOTAL</t>
  </si>
  <si>
    <t>COSTES DIRECTOS
 (B)</t>
  </si>
  <si>
    <t xml:space="preserve">COSTES DIRECTOS DE PERSONAL
 </t>
  </si>
  <si>
    <t xml:space="preserve">COSTES INDIRECTOS
 (C) </t>
  </si>
  <si>
    <t xml:space="preserve"> </t>
  </si>
  <si>
    <t>Región</t>
  </si>
  <si>
    <t>Importe</t>
  </si>
  <si>
    <t>Nº soportes publicitarios</t>
  </si>
  <si>
    <t>DATOS DE EJECUCIÓN</t>
  </si>
  <si>
    <t xml:space="preserve"> INDICADORES  DE COMUNICACIÓN DE POISES</t>
  </si>
  <si>
    <t>Nombre del proyecto:</t>
  </si>
  <si>
    <t>Tipo actividad/Indicador 1:</t>
  </si>
  <si>
    <t>ACTIVIDADES Y ACTOS PÚBLICOS</t>
  </si>
  <si>
    <t>Tipo 
Actividad</t>
  </si>
  <si>
    <t>Nº 
Actividades</t>
  </si>
  <si>
    <t>Nombre Actuación</t>
  </si>
  <si>
    <t>Nº 
Asistentes</t>
  </si>
  <si>
    <t>Año</t>
  </si>
  <si>
    <t>Hombre</t>
  </si>
  <si>
    <t>Mujer</t>
  </si>
  <si>
    <t>Tipo actividad/Indicador 2:</t>
  </si>
  <si>
    <t>ACCIONES DE DIFUSIÓN</t>
  </si>
  <si>
    <t>Tipo actividad/Indicador 3</t>
  </si>
  <si>
    <t>PUBLICACIONES  REALIZADAS</t>
  </si>
  <si>
    <t>Nº 
Actividad</t>
  </si>
  <si>
    <t>% 
Distribución</t>
  </si>
  <si>
    <t>Puntos 
Distribución</t>
  </si>
  <si>
    <t>Tipo actividad/Indicador 4</t>
  </si>
  <si>
    <t>PÁGINAS WEB</t>
  </si>
  <si>
    <t>Nombre  Actuación</t>
  </si>
  <si>
    <t>Nº 
Visitas</t>
  </si>
  <si>
    <t>Tipo actividad/Indicador 5</t>
  </si>
  <si>
    <t>REDES SOCIALES</t>
  </si>
  <si>
    <t>Tipo actividad/Indicador 6</t>
  </si>
  <si>
    <t>CARTELERIA</t>
  </si>
  <si>
    <t>Tipo actividad/Indicador 7</t>
  </si>
  <si>
    <t>REDES DE INFORMACIÓN Y PUBLICIDAD</t>
  </si>
  <si>
    <t>Nº 
Reuniones</t>
  </si>
  <si>
    <t>TIPO DE ACTIVIDAD:</t>
  </si>
  <si>
    <t>El número de Indicador al que hace referencia</t>
  </si>
  <si>
    <t>1. ACTIVIDADES Y ACTOS PÚBLICOS:</t>
  </si>
  <si>
    <t>Nº de actos de lanzamiento del P.O, actos informativos importantes, eventos a destacar.</t>
  </si>
  <si>
    <t>2. ACCIONES DE DIFUSIÓN:</t>
  </si>
  <si>
    <t>Acciones realizadas en los medios: TV, Radio, prensa, "banner"…
No redes sociales.</t>
  </si>
  <si>
    <t>3. PUBLICACIONES  REALIZADAS</t>
  </si>
  <si>
    <t>Folletos, libros, revistas, CD, etc. Nº de publicaciones editadas y distribuidas</t>
  </si>
  <si>
    <t>4. PÁGINAS WEB</t>
  </si>
  <si>
    <t>Páginas webs que transmiten información sobre el proyecto FSE</t>
  </si>
  <si>
    <t>Nº visitas pág. Web</t>
  </si>
  <si>
    <t xml:space="preserve">Solicitar al administrador de la web el incremento en el año del periodo elegible de usuarios/as y visitas. </t>
  </si>
  <si>
    <t>5. REDES SOCIALES</t>
  </si>
  <si>
    <t>Facebook, Tweeter, Lindkelin...</t>
  </si>
  <si>
    <t>6. CARTELERIA</t>
  </si>
  <si>
    <t>Carteles, vallas, placas, merchandising...No diplomas o certificados</t>
  </si>
  <si>
    <t>7. REDES DE INFORMACIÓN Y PUBLICIDAD</t>
  </si>
  <si>
    <t>Redes de comunicación establecidas para poner en marcha y llevar a la práctica la Estrategia de Comunicación definida con especial atención a la redes comunitarias que permiten garantizar el intercambio de experiencias y buenas prácticas.</t>
  </si>
  <si>
    <t>Nº de Actividad</t>
  </si>
  <si>
    <t>El número de actividades que se realizan iguales pero puede variar de región etc</t>
  </si>
  <si>
    <t>Nombre de actuación</t>
  </si>
  <si>
    <t>Nombre del proyecto o actividad resumido y concreto</t>
  </si>
  <si>
    <t>Nº asistentes</t>
  </si>
  <si>
    <t>Participantes reales del acto. Contabilizar asistentes hombres y mujeres</t>
  </si>
  <si>
    <t>Localización</t>
  </si>
  <si>
    <t>Nombre y apellidos (*)</t>
  </si>
  <si>
    <t>Funciones</t>
  </si>
  <si>
    <t>Categoría profesional (1)</t>
  </si>
  <si>
    <t>Tipo de contrato</t>
  </si>
  <si>
    <t>Horas (2)</t>
  </si>
  <si>
    <t>Bruto (3)</t>
  </si>
  <si>
    <t>Seguridad Social (4)</t>
  </si>
  <si>
    <t>Total</t>
  </si>
  <si>
    <t>(*) En caso de que se conozca a la fecha de presentación de la Memoria Adaptada</t>
  </si>
  <si>
    <t>1. Según contrato</t>
  </si>
  <si>
    <t xml:space="preserve">2. Horas anuales dedicadas al proyecto </t>
  </si>
  <si>
    <t>3. Retribución bruta</t>
  </si>
  <si>
    <t xml:space="preserve">4. Seguridad Social a cargo de la entidad </t>
  </si>
  <si>
    <t>TOTAL COSTES DIRECTOS</t>
  </si>
  <si>
    <t>TOTAL COSTES INDIRECTOS</t>
  </si>
  <si>
    <t xml:space="preserve">TOTALES </t>
  </si>
  <si>
    <t xml:space="preserve">         /17</t>
  </si>
  <si>
    <t>OTRAS FUENTES DE FINANCIACIÓN (C)</t>
  </si>
  <si>
    <t>COSTE TOTAL
 (A) 
A= B+C+D</t>
  </si>
  <si>
    <t xml:space="preserve">FINANCIACIÓN PROPIA (mín. 2% de A)
 (D) </t>
  </si>
  <si>
    <t>/17</t>
  </si>
  <si>
    <r>
      <t>(**) IMPORTANTE:</t>
    </r>
    <r>
      <rPr>
        <b/>
        <u/>
        <sz val="11"/>
        <color theme="1"/>
        <rFont val="Calibri"/>
        <family val="2"/>
        <scheme val="minor"/>
      </rPr>
      <t xml:space="preserve"> Firma electrónica del/la representante legal.</t>
    </r>
  </si>
  <si>
    <r>
      <t xml:space="preserve">(**) IMPORTANTE: </t>
    </r>
    <r>
      <rPr>
        <b/>
        <u/>
        <sz val="11"/>
        <color theme="1"/>
        <rFont val="Calibri"/>
        <family val="2"/>
        <scheme val="minor"/>
      </rPr>
      <t>Firma electrónica del/la representante legal.</t>
    </r>
  </si>
  <si>
    <t>(*) En caso de imputar costes indirectos éstos se calcularán a un tipo fijo del 15% sobre los Costes Directos de personal subvencionables (art.68.1.b Reglamento UE 1303/2013)</t>
  </si>
  <si>
    <r>
      <t xml:space="preserve">(**) IMPORTANTE: </t>
    </r>
    <r>
      <rPr>
        <b/>
        <u/>
        <sz val="12"/>
        <rFont val="Arial"/>
        <family val="2"/>
      </rPr>
      <t>Firma electrónica del/la representante legal.</t>
    </r>
  </si>
  <si>
    <r>
      <rPr>
        <b/>
        <sz val="11"/>
        <rFont val="Arial"/>
        <family val="2"/>
      </rPr>
      <t>(**) IMPORTANTE</t>
    </r>
    <r>
      <rPr>
        <b/>
        <u/>
        <sz val="11"/>
        <rFont val="Arial"/>
        <family val="2"/>
      </rPr>
      <t>: Firma electrónica del/la representante legal.</t>
    </r>
  </si>
  <si>
    <r>
      <rPr>
        <b/>
        <sz val="11"/>
        <color theme="1"/>
        <rFont val="Calibri"/>
        <family val="2"/>
        <scheme val="minor"/>
      </rPr>
      <t>(**) IMPORTANTE</t>
    </r>
    <r>
      <rPr>
        <b/>
        <u/>
        <sz val="11"/>
        <color theme="1"/>
        <rFont val="Calibri"/>
        <family val="2"/>
        <scheme val="minor"/>
      </rPr>
      <t>: Firma electrónica del/la representante legal.</t>
    </r>
  </si>
  <si>
    <t>Nº DE PROYECTO:</t>
  </si>
  <si>
    <t>Nº de proyecto:</t>
  </si>
  <si>
    <t>Nº DE PROYECTO</t>
  </si>
  <si>
    <t>II IN 170717 EN _ _ _ FS _ _</t>
  </si>
  <si>
    <t>GASTO INFORME AUDITOR</t>
  </si>
  <si>
    <r>
      <t xml:space="preserve">(***) IMPORTANTE: Los </t>
    </r>
    <r>
      <rPr>
        <b/>
        <u/>
        <sz val="12"/>
        <rFont val="Arial"/>
        <family val="2"/>
      </rPr>
      <t>gastos de informe auditor forman parte del coste total del proyecto y su importe no</t>
    </r>
    <r>
      <rPr>
        <b/>
        <sz val="12"/>
        <rFont val="Arial"/>
        <family val="2"/>
      </rPr>
      <t xml:space="preserve"> deberá superar el límite establecido en el artículo 18.6 de la Orden de Bases (consultar las instrucciones de cumplimentación facilitadas)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</si>
</sst>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43" formatCode="_-* #,##0.00\ _€_-;\-* #,##0.00\ _€_-;_-* &quot;-&quot;??\ _€_-;_-@_-"/>
    <numFmt numFmtId="164" formatCode="#,##0.00\ &quot;€&quot;"/>
  </numFmts>
  <fonts count="35" x14ac:knownFonts="1">
    <font>
      <sz val="11"/>
      <color theme="1"/>
      <name val="Calibri"/>
      <family val="2"/>
      <scheme val="minor"/>
    </font>
    <font>
      <sz val="11"/>
      <color theme="1"/>
      <name val="Calibri"/>
      <family val="2"/>
      <scheme val="minor"/>
    </font>
    <font>
      <b/>
      <sz val="10"/>
      <name val="Times New Roman"/>
      <family val="1"/>
    </font>
    <font>
      <sz val="10"/>
      <name val="Times New Roman"/>
      <family val="1"/>
    </font>
    <font>
      <b/>
      <sz val="10"/>
      <color indexed="8"/>
      <name val="Times New Roman"/>
      <family val="1"/>
    </font>
    <font>
      <sz val="9"/>
      <color indexed="8"/>
      <name val="Arial"/>
      <family val="2"/>
    </font>
    <font>
      <b/>
      <sz val="9"/>
      <color indexed="8"/>
      <name val="Arial"/>
      <family val="2"/>
    </font>
    <font>
      <sz val="10"/>
      <name val="Arial"/>
      <family val="2"/>
    </font>
    <font>
      <b/>
      <sz val="12"/>
      <color indexed="8"/>
      <name val="Arial"/>
      <family val="2"/>
    </font>
    <font>
      <b/>
      <sz val="12"/>
      <name val="Arial"/>
      <family val="2"/>
    </font>
    <font>
      <sz val="11"/>
      <color indexed="8"/>
      <name val="Arial"/>
      <family val="2"/>
    </font>
    <font>
      <b/>
      <sz val="10"/>
      <name val="Arial"/>
      <family val="2"/>
    </font>
    <font>
      <sz val="10"/>
      <color indexed="8"/>
      <name val="Arial"/>
      <family val="2"/>
    </font>
    <font>
      <b/>
      <sz val="14"/>
      <color indexed="8"/>
      <name val="Arial"/>
      <family val="2"/>
    </font>
    <font>
      <sz val="12"/>
      <color indexed="8"/>
      <name val="Arial"/>
      <family val="2"/>
    </font>
    <font>
      <sz val="16"/>
      <color indexed="8"/>
      <name val="Arial"/>
      <family val="2"/>
    </font>
    <font>
      <b/>
      <sz val="11"/>
      <color theme="1"/>
      <name val="Calibri"/>
      <family val="2"/>
      <scheme val="minor"/>
    </font>
    <font>
      <sz val="11"/>
      <color theme="0"/>
      <name val="Calibri"/>
      <family val="2"/>
      <scheme val="minor"/>
    </font>
    <font>
      <sz val="8"/>
      <name val="Arial"/>
      <family val="2"/>
    </font>
    <font>
      <b/>
      <sz val="14"/>
      <color theme="0"/>
      <name val="Verdana"/>
      <family val="2"/>
    </font>
    <font>
      <b/>
      <sz val="12"/>
      <color theme="0"/>
      <name val="Verdana"/>
      <family val="2"/>
    </font>
    <font>
      <b/>
      <sz val="11"/>
      <name val="Verdana"/>
      <family val="2"/>
    </font>
    <font>
      <b/>
      <sz val="11"/>
      <color theme="1"/>
      <name val="Verdana"/>
      <family val="2"/>
    </font>
    <font>
      <sz val="10"/>
      <color theme="1"/>
      <name val="Arial"/>
      <family val="2"/>
    </font>
    <font>
      <sz val="10"/>
      <color theme="1"/>
      <name val="Calibri"/>
      <family val="2"/>
      <scheme val="minor"/>
    </font>
    <font>
      <sz val="11"/>
      <name val="Arial"/>
      <family val="2"/>
    </font>
    <font>
      <b/>
      <sz val="11"/>
      <name val="Arial"/>
      <family val="2"/>
    </font>
    <font>
      <b/>
      <sz val="10"/>
      <color indexed="8"/>
      <name val="Arial"/>
      <family val="2"/>
    </font>
    <font>
      <b/>
      <sz val="13"/>
      <color indexed="8"/>
      <name val="Arial"/>
      <family val="2"/>
    </font>
    <font>
      <sz val="12"/>
      <name val="Arial"/>
      <family val="2"/>
    </font>
    <font>
      <b/>
      <sz val="8"/>
      <color indexed="8"/>
      <name val="Arial"/>
      <family val="2"/>
    </font>
    <font>
      <b/>
      <u/>
      <sz val="12"/>
      <name val="Arial"/>
      <family val="2"/>
    </font>
    <font>
      <b/>
      <u/>
      <sz val="11"/>
      <color theme="1"/>
      <name val="Calibri"/>
      <family val="2"/>
      <scheme val="minor"/>
    </font>
    <font>
      <b/>
      <u/>
      <sz val="11"/>
      <name val="Arial"/>
      <family val="2"/>
    </font>
    <font>
      <b/>
      <sz val="8"/>
      <name val="Times New Roman"/>
      <family val="1"/>
    </font>
  </fonts>
  <fills count="28">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rgb="FFFFCC66"/>
        <bgColor indexed="64"/>
      </patternFill>
    </fill>
    <fill>
      <patternFill patternType="solid">
        <fgColor rgb="FFCCFFFF"/>
        <bgColor indexed="64"/>
      </patternFill>
    </fill>
    <fill>
      <patternFill patternType="solid">
        <fgColor rgb="FFFFCCFF"/>
        <bgColor indexed="64"/>
      </patternFill>
    </fill>
    <fill>
      <patternFill patternType="solid">
        <fgColor theme="6" tint="0.79998168889431442"/>
        <bgColor indexed="64"/>
      </patternFill>
    </fill>
    <fill>
      <patternFill patternType="solid">
        <fgColor indexed="47"/>
        <bgColor indexed="64"/>
      </patternFill>
    </fill>
    <fill>
      <patternFill patternType="solid">
        <fgColor indexed="41"/>
        <bgColor indexed="64"/>
      </patternFill>
    </fill>
    <fill>
      <patternFill patternType="solid">
        <fgColor rgb="FFFFCC99"/>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CC"/>
        <bgColor indexed="64"/>
      </patternFill>
    </fill>
    <fill>
      <patternFill patternType="solid">
        <fgColor rgb="FFFF99FF"/>
        <bgColor indexed="64"/>
      </patternFill>
    </fill>
    <fill>
      <patternFill patternType="solid">
        <fgColor rgb="FFCCECFF"/>
        <bgColor indexed="64"/>
      </patternFill>
    </fill>
    <fill>
      <patternFill patternType="solid">
        <fgColor rgb="FFFF9999"/>
        <bgColor indexed="64"/>
      </patternFill>
    </fill>
    <fill>
      <patternFill patternType="solid">
        <fgColor rgb="FFFFCCCC"/>
        <bgColor indexed="64"/>
      </patternFill>
    </fill>
    <fill>
      <patternFill patternType="solid">
        <fgColor rgb="FF66FF99"/>
        <bgColor indexed="64"/>
      </patternFill>
    </fill>
    <fill>
      <patternFill patternType="solid">
        <fgColor theme="0"/>
        <bgColor indexed="64"/>
      </patternFill>
    </fill>
    <fill>
      <patternFill patternType="solid">
        <fgColor rgb="FFFFCC00"/>
        <bgColor indexed="64"/>
      </patternFill>
    </fill>
    <fill>
      <patternFill patternType="solid">
        <fgColor rgb="FFCC99FF"/>
        <bgColor indexed="64"/>
      </patternFill>
    </fill>
    <fill>
      <patternFill patternType="solid">
        <fgColor rgb="FFCCCCFF"/>
        <bgColor indexed="64"/>
      </patternFill>
    </fill>
    <fill>
      <patternFill patternType="solid">
        <fgColor indexed="46"/>
        <bgColor indexed="64"/>
      </patternFill>
    </fill>
  </fills>
  <borders count="5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s>
  <cellStyleXfs count="4">
    <xf numFmtId="0" fontId="0" fillId="0" borderId="0"/>
    <xf numFmtId="44" fontId="1" fillId="0" borderId="0" applyFont="0" applyFill="0" applyBorder="0" applyAlignment="0" applyProtection="0"/>
    <xf numFmtId="0" fontId="7" fillId="0" borderId="0"/>
    <xf numFmtId="44" fontId="7" fillId="0" borderId="0" applyFont="0" applyFill="0" applyBorder="0" applyAlignment="0" applyProtection="0"/>
  </cellStyleXfs>
  <cellXfs count="410">
    <xf numFmtId="0" fontId="0" fillId="0" borderId="0" xfId="0"/>
    <xf numFmtId="0" fontId="2" fillId="0" borderId="1" xfId="0" applyFont="1" applyBorder="1"/>
    <xf numFmtId="0" fontId="5" fillId="0" borderId="8" xfId="0" applyFont="1" applyBorder="1" applyAlignment="1" applyProtection="1">
      <alignment vertical="center" wrapText="1"/>
    </xf>
    <xf numFmtId="0" fontId="5" fillId="0" borderId="9" xfId="0" applyFont="1" applyBorder="1" applyAlignment="1" applyProtection="1">
      <alignment vertical="center" wrapText="1"/>
    </xf>
    <xf numFmtId="0" fontId="5" fillId="0" borderId="10" xfId="0" applyFont="1" applyBorder="1" applyAlignment="1" applyProtection="1">
      <alignment horizontal="left" vertical="center" wrapText="1" indent="1"/>
    </xf>
    <xf numFmtId="0" fontId="6" fillId="0" borderId="8" xfId="0" applyFont="1" applyBorder="1" applyAlignment="1" applyProtection="1">
      <alignment vertical="center" wrapText="1"/>
    </xf>
    <xf numFmtId="44" fontId="5" fillId="0" borderId="12" xfId="1" applyFont="1" applyFill="1" applyBorder="1" applyAlignment="1" applyProtection="1">
      <alignment vertical="center" wrapText="1"/>
    </xf>
    <xf numFmtId="44" fontId="5" fillId="4" borderId="4" xfId="1" applyFont="1" applyFill="1" applyBorder="1" applyAlignment="1" applyProtection="1">
      <alignment vertical="center" wrapText="1"/>
      <protection locked="0"/>
    </xf>
    <xf numFmtId="43" fontId="5" fillId="2" borderId="12" xfId="1" applyNumberFormat="1" applyFont="1" applyFill="1" applyBorder="1" applyAlignment="1" applyProtection="1">
      <alignment vertical="center" wrapText="1"/>
    </xf>
    <xf numFmtId="43" fontId="5" fillId="2" borderId="12" xfId="1" applyNumberFormat="1" applyFont="1" applyFill="1" applyBorder="1" applyAlignment="1" applyProtection="1">
      <alignment vertical="center" wrapText="1"/>
      <protection locked="0"/>
    </xf>
    <xf numFmtId="43" fontId="5" fillId="7" borderId="12" xfId="1" applyNumberFormat="1" applyFont="1" applyFill="1" applyBorder="1" applyAlignment="1" applyProtection="1">
      <alignment vertical="center" wrapText="1"/>
    </xf>
    <xf numFmtId="43" fontId="5" fillId="8" borderId="12" xfId="1" applyNumberFormat="1" applyFont="1" applyFill="1" applyBorder="1" applyAlignment="1" applyProtection="1">
      <alignment vertical="center" wrapText="1"/>
    </xf>
    <xf numFmtId="43" fontId="5" fillId="9" borderId="12" xfId="1" applyNumberFormat="1" applyFont="1" applyFill="1" applyBorder="1" applyAlignment="1" applyProtection="1">
      <alignment vertical="center" wrapText="1"/>
    </xf>
    <xf numFmtId="43" fontId="5" fillId="9" borderId="13" xfId="1" applyNumberFormat="1" applyFont="1" applyFill="1" applyBorder="1" applyAlignment="1" applyProtection="1">
      <alignment vertical="center" wrapText="1"/>
    </xf>
    <xf numFmtId="43" fontId="5" fillId="5" borderId="13" xfId="1" applyNumberFormat="1" applyFont="1" applyFill="1" applyBorder="1" applyAlignment="1" applyProtection="1">
      <alignment vertical="center" wrapText="1"/>
    </xf>
    <xf numFmtId="43" fontId="6" fillId="5" borderId="24" xfId="1" applyNumberFormat="1" applyFont="1" applyFill="1" applyBorder="1" applyAlignment="1" applyProtection="1">
      <alignment vertical="center" wrapText="1"/>
    </xf>
    <xf numFmtId="43" fontId="6" fillId="5" borderId="31" xfId="1" applyNumberFormat="1" applyFont="1" applyFill="1" applyBorder="1" applyAlignment="1" applyProtection="1">
      <alignment vertical="center" wrapText="1"/>
    </xf>
    <xf numFmtId="43" fontId="6" fillId="5" borderId="32" xfId="1" applyNumberFormat="1" applyFont="1" applyFill="1" applyBorder="1" applyAlignment="1" applyProtection="1">
      <alignment vertical="center" wrapText="1"/>
    </xf>
    <xf numFmtId="43" fontId="6" fillId="5" borderId="33" xfId="1" applyNumberFormat="1" applyFont="1" applyFill="1" applyBorder="1" applyAlignment="1" applyProtection="1">
      <alignment vertical="center" wrapText="1"/>
    </xf>
    <xf numFmtId="0" fontId="5" fillId="0" borderId="10" xfId="0" applyFont="1" applyBorder="1" applyAlignment="1" applyProtection="1">
      <alignment vertical="center" wrapText="1"/>
    </xf>
    <xf numFmtId="44" fontId="5" fillId="0" borderId="14" xfId="1" applyFont="1" applyFill="1" applyBorder="1" applyAlignment="1" applyProtection="1">
      <alignment vertical="center" wrapText="1"/>
    </xf>
    <xf numFmtId="44" fontId="5" fillId="4" borderId="11" xfId="1" applyFont="1" applyFill="1" applyBorder="1" applyAlignment="1" applyProtection="1">
      <alignment vertical="center" wrapText="1"/>
      <protection locked="0"/>
    </xf>
    <xf numFmtId="0" fontId="2" fillId="3" borderId="38" xfId="0" applyFont="1" applyFill="1" applyBorder="1" applyAlignment="1">
      <alignment horizontal="center" vertical="center" wrapText="1"/>
    </xf>
    <xf numFmtId="44" fontId="5" fillId="4" borderId="40" xfId="1" applyFont="1" applyFill="1" applyBorder="1" applyAlignment="1" applyProtection="1">
      <alignment vertical="center" wrapText="1"/>
      <protection locked="0"/>
    </xf>
    <xf numFmtId="44" fontId="5" fillId="4" borderId="41" xfId="1" applyFont="1" applyFill="1" applyBorder="1" applyAlignment="1" applyProtection="1">
      <alignment vertical="center" wrapText="1"/>
      <protection locked="0"/>
    </xf>
    <xf numFmtId="43" fontId="5" fillId="2" borderId="41" xfId="1" applyNumberFormat="1" applyFont="1" applyFill="1" applyBorder="1" applyAlignment="1" applyProtection="1">
      <alignment vertical="center" wrapText="1"/>
      <protection locked="0"/>
    </xf>
    <xf numFmtId="43" fontId="5" fillId="5" borderId="22" xfId="1" applyNumberFormat="1" applyFont="1" applyFill="1" applyBorder="1" applyAlignment="1" applyProtection="1">
      <alignment vertical="center" wrapText="1"/>
    </xf>
    <xf numFmtId="43" fontId="5" fillId="7" borderId="13" xfId="1" applyNumberFormat="1" applyFont="1" applyFill="1" applyBorder="1" applyAlignment="1" applyProtection="1">
      <alignment vertical="center" wrapText="1"/>
    </xf>
    <xf numFmtId="43" fontId="5" fillId="7" borderId="24" xfId="1" applyNumberFormat="1" applyFont="1" applyFill="1" applyBorder="1" applyAlignment="1" applyProtection="1">
      <alignment vertical="center" wrapText="1"/>
    </xf>
    <xf numFmtId="43" fontId="5" fillId="7" borderId="31" xfId="1" applyNumberFormat="1" applyFont="1" applyFill="1" applyBorder="1" applyAlignment="1" applyProtection="1">
      <alignment vertical="center" wrapText="1"/>
    </xf>
    <xf numFmtId="0" fontId="5" fillId="0" borderId="20" xfId="0" applyFont="1" applyBorder="1" applyAlignment="1" applyProtection="1">
      <alignment vertical="center" wrapText="1"/>
    </xf>
    <xf numFmtId="44" fontId="5" fillId="0" borderId="24" xfId="1" applyFont="1" applyFill="1" applyBorder="1" applyAlignment="1" applyProtection="1">
      <alignment vertical="center" wrapText="1"/>
    </xf>
    <xf numFmtId="44" fontId="5" fillId="4" borderId="7" xfId="1" applyFont="1" applyFill="1" applyBorder="1" applyAlignment="1" applyProtection="1">
      <alignment vertical="center" wrapText="1"/>
      <protection locked="0"/>
    </xf>
    <xf numFmtId="44" fontId="5" fillId="4" borderId="21" xfId="1" applyFont="1" applyFill="1" applyBorder="1" applyAlignment="1" applyProtection="1">
      <alignment vertical="center" wrapText="1"/>
      <protection locked="0"/>
    </xf>
    <xf numFmtId="43" fontId="5" fillId="7" borderId="41" xfId="1" applyNumberFormat="1" applyFont="1" applyFill="1" applyBorder="1" applyAlignment="1" applyProtection="1">
      <alignment vertical="center" wrapText="1"/>
    </xf>
    <xf numFmtId="43" fontId="5" fillId="7" borderId="22" xfId="1" applyNumberFormat="1" applyFont="1" applyFill="1" applyBorder="1" applyAlignment="1" applyProtection="1">
      <alignment vertical="center" wrapText="1"/>
    </xf>
    <xf numFmtId="43" fontId="5" fillId="7" borderId="32" xfId="1" applyNumberFormat="1" applyFont="1" applyFill="1" applyBorder="1" applyAlignment="1" applyProtection="1">
      <alignment vertical="center" wrapText="1"/>
    </xf>
    <xf numFmtId="43" fontId="5" fillId="7" borderId="33" xfId="1" applyNumberFormat="1" applyFont="1" applyFill="1" applyBorder="1" applyAlignment="1" applyProtection="1">
      <alignment vertical="center" wrapText="1"/>
    </xf>
    <xf numFmtId="43" fontId="5" fillId="8" borderId="13" xfId="1" applyNumberFormat="1" applyFont="1" applyFill="1" applyBorder="1" applyAlignment="1" applyProtection="1">
      <alignment vertical="center" wrapText="1"/>
    </xf>
    <xf numFmtId="43" fontId="5" fillId="8" borderId="24" xfId="1" applyNumberFormat="1" applyFont="1" applyFill="1" applyBorder="1" applyAlignment="1" applyProtection="1">
      <alignment vertical="center" wrapText="1"/>
    </xf>
    <xf numFmtId="43" fontId="5" fillId="8" borderId="31" xfId="1" applyNumberFormat="1" applyFont="1" applyFill="1" applyBorder="1" applyAlignment="1" applyProtection="1">
      <alignment vertical="center" wrapText="1"/>
    </xf>
    <xf numFmtId="43" fontId="5" fillId="8" borderId="41" xfId="1" applyNumberFormat="1" applyFont="1" applyFill="1" applyBorder="1" applyAlignment="1" applyProtection="1">
      <alignment vertical="center" wrapText="1"/>
    </xf>
    <xf numFmtId="43" fontId="5" fillId="8" borderId="22" xfId="1" applyNumberFormat="1" applyFont="1" applyFill="1" applyBorder="1" applyAlignment="1" applyProtection="1">
      <alignment vertical="center" wrapText="1"/>
    </xf>
    <xf numFmtId="43" fontId="5" fillId="8" borderId="32" xfId="1" applyNumberFormat="1" applyFont="1" applyFill="1" applyBorder="1" applyAlignment="1" applyProtection="1">
      <alignment vertical="center" wrapText="1"/>
    </xf>
    <xf numFmtId="43" fontId="5" fillId="8" borderId="33" xfId="1" applyNumberFormat="1" applyFont="1" applyFill="1" applyBorder="1" applyAlignment="1" applyProtection="1">
      <alignment vertical="center" wrapText="1"/>
    </xf>
    <xf numFmtId="43" fontId="5" fillId="9" borderId="44" xfId="1" applyNumberFormat="1" applyFont="1" applyFill="1" applyBorder="1" applyAlignment="1" applyProtection="1">
      <alignment vertical="center" wrapText="1"/>
    </xf>
    <xf numFmtId="43" fontId="5" fillId="9" borderId="31" xfId="1" applyNumberFormat="1" applyFont="1" applyFill="1" applyBorder="1" applyAlignment="1" applyProtection="1">
      <alignment vertical="center" wrapText="1"/>
    </xf>
    <xf numFmtId="0" fontId="2" fillId="3" borderId="6" xfId="0" applyFont="1" applyFill="1" applyBorder="1" applyAlignment="1">
      <alignment horizontal="center" vertical="center" wrapText="1"/>
    </xf>
    <xf numFmtId="43" fontId="5" fillId="9" borderId="41" xfId="1" applyNumberFormat="1" applyFont="1" applyFill="1" applyBorder="1" applyAlignment="1" applyProtection="1">
      <alignment vertical="center" wrapText="1"/>
    </xf>
    <xf numFmtId="43" fontId="5" fillId="9" borderId="22" xfId="1" applyNumberFormat="1" applyFont="1" applyFill="1" applyBorder="1" applyAlignment="1" applyProtection="1">
      <alignment vertical="center" wrapText="1"/>
    </xf>
    <xf numFmtId="43" fontId="5" fillId="9" borderId="39" xfId="1" applyNumberFormat="1" applyFont="1" applyFill="1" applyBorder="1" applyAlignment="1" applyProtection="1">
      <alignment vertical="center" wrapText="1"/>
    </xf>
    <xf numFmtId="43" fontId="5" fillId="9" borderId="33" xfId="1" applyNumberFormat="1" applyFont="1" applyFill="1" applyBorder="1" applyAlignment="1" applyProtection="1">
      <alignment vertical="center" wrapText="1"/>
    </xf>
    <xf numFmtId="0" fontId="7" fillId="0" borderId="0" xfId="2"/>
    <xf numFmtId="0" fontId="7" fillId="0" borderId="0" xfId="2" applyFont="1" applyProtection="1">
      <protection locked="0"/>
    </xf>
    <xf numFmtId="0" fontId="2" fillId="0" borderId="1" xfId="2" applyFont="1" applyBorder="1"/>
    <xf numFmtId="0" fontId="10" fillId="0" borderId="0" xfId="2" applyFont="1" applyAlignment="1" applyProtection="1">
      <alignment vertical="top" wrapText="1"/>
      <protection locked="0"/>
    </xf>
    <xf numFmtId="43" fontId="12" fillId="5" borderId="12" xfId="3" applyNumberFormat="1" applyFont="1" applyFill="1" applyBorder="1" applyAlignment="1" applyProtection="1">
      <alignment vertical="center" wrapText="1"/>
    </xf>
    <xf numFmtId="43" fontId="14" fillId="2" borderId="12" xfId="3" applyNumberFormat="1" applyFont="1" applyFill="1" applyBorder="1" applyAlignment="1" applyProtection="1">
      <alignment vertical="center" wrapText="1"/>
    </xf>
    <xf numFmtId="0" fontId="7" fillId="0" borderId="0" xfId="2" applyFont="1" applyFill="1" applyProtection="1">
      <protection locked="0"/>
    </xf>
    <xf numFmtId="0" fontId="7" fillId="0" borderId="0" xfId="2" applyFill="1"/>
    <xf numFmtId="43" fontId="15" fillId="0" borderId="0" xfId="3" applyNumberFormat="1" applyFont="1" applyFill="1" applyBorder="1" applyAlignment="1" applyProtection="1">
      <alignment vertical="center" wrapText="1"/>
    </xf>
    <xf numFmtId="43" fontId="15" fillId="0" borderId="0" xfId="3" applyNumberFormat="1" applyFont="1" applyFill="1" applyBorder="1" applyAlignment="1" applyProtection="1">
      <alignment vertical="center" wrapText="1"/>
      <protection locked="0"/>
    </xf>
    <xf numFmtId="0" fontId="7" fillId="0" borderId="0" xfId="2" applyFont="1" applyAlignment="1" applyProtection="1">
      <alignment wrapText="1"/>
      <protection locked="0"/>
    </xf>
    <xf numFmtId="0" fontId="7" fillId="0" borderId="0" xfId="2" applyAlignment="1">
      <alignment wrapText="1"/>
    </xf>
    <xf numFmtId="0" fontId="3" fillId="0" borderId="0" xfId="2" applyFont="1" applyBorder="1" applyAlignment="1">
      <alignment horizontal="center"/>
    </xf>
    <xf numFmtId="43" fontId="12" fillId="8" borderId="12" xfId="3" applyNumberFormat="1" applyFont="1" applyFill="1" applyBorder="1" applyAlignment="1" applyProtection="1">
      <alignment vertical="center" wrapText="1"/>
    </xf>
    <xf numFmtId="43" fontId="12" fillId="13" borderId="12" xfId="3" applyNumberFormat="1" applyFont="1" applyFill="1" applyBorder="1" applyAlignment="1" applyProtection="1">
      <alignment vertical="center" wrapText="1"/>
    </xf>
    <xf numFmtId="43" fontId="12" fillId="9" borderId="12" xfId="3" applyNumberFormat="1" applyFont="1" applyFill="1" applyBorder="1" applyAlignment="1" applyProtection="1">
      <alignment vertical="center" wrapText="1"/>
    </xf>
    <xf numFmtId="43" fontId="13" fillId="2" borderId="12" xfId="3" applyNumberFormat="1" applyFont="1" applyFill="1" applyBorder="1" applyAlignment="1" applyProtection="1">
      <alignment vertical="center" wrapText="1"/>
    </xf>
    <xf numFmtId="9" fontId="0" fillId="0" borderId="0" xfId="0" applyNumberFormat="1"/>
    <xf numFmtId="0" fontId="16" fillId="0" borderId="0" xfId="0" applyFont="1" applyAlignment="1">
      <alignment wrapText="1"/>
    </xf>
    <xf numFmtId="0" fontId="16" fillId="0" borderId="0" xfId="0" applyFont="1" applyAlignment="1"/>
    <xf numFmtId="0" fontId="17" fillId="0" borderId="0" xfId="0" applyFont="1"/>
    <xf numFmtId="0" fontId="11" fillId="5" borderId="11" xfId="2" applyFont="1" applyFill="1" applyBorder="1" applyAlignment="1" applyProtection="1">
      <alignment vertical="center" wrapText="1"/>
    </xf>
    <xf numFmtId="43" fontId="12" fillId="5" borderId="4" xfId="3" applyNumberFormat="1" applyFont="1" applyFill="1" applyBorder="1" applyAlignment="1" applyProtection="1">
      <alignment vertical="center" wrapText="1"/>
    </xf>
    <xf numFmtId="0" fontId="11" fillId="11" borderId="4" xfId="2" applyFont="1" applyFill="1" applyBorder="1" applyAlignment="1" applyProtection="1">
      <alignment wrapText="1"/>
    </xf>
    <xf numFmtId="43" fontId="12" fillId="11" borderId="12" xfId="3" applyNumberFormat="1" applyFont="1" applyFill="1" applyBorder="1" applyAlignment="1" applyProtection="1">
      <alignment vertical="center" wrapText="1"/>
    </xf>
    <xf numFmtId="43" fontId="12" fillId="11" borderId="4" xfId="3" applyNumberFormat="1" applyFont="1" applyFill="1" applyBorder="1" applyAlignment="1" applyProtection="1">
      <alignment vertical="center" wrapText="1"/>
    </xf>
    <xf numFmtId="0" fontId="11" fillId="12" borderId="4" xfId="2" applyFont="1" applyFill="1" applyBorder="1" applyAlignment="1" applyProtection="1">
      <alignment wrapText="1"/>
    </xf>
    <xf numFmtId="43" fontId="12" fillId="12" borderId="12" xfId="3" applyNumberFormat="1" applyFont="1" applyFill="1" applyBorder="1" applyAlignment="1" applyProtection="1">
      <alignment vertical="center" wrapText="1"/>
    </xf>
    <xf numFmtId="43" fontId="12" fillId="12" borderId="4" xfId="3" applyNumberFormat="1" applyFont="1" applyFill="1" applyBorder="1" applyAlignment="1" applyProtection="1">
      <alignment vertical="center" wrapText="1"/>
    </xf>
    <xf numFmtId="0" fontId="11" fillId="9" borderId="4" xfId="2" applyFont="1" applyFill="1" applyBorder="1" applyAlignment="1" applyProtection="1">
      <alignment wrapText="1"/>
    </xf>
    <xf numFmtId="43" fontId="12" fillId="9" borderId="4" xfId="3" applyNumberFormat="1" applyFont="1" applyFill="1" applyBorder="1" applyAlignment="1" applyProtection="1">
      <alignment vertical="center" wrapText="1"/>
    </xf>
    <xf numFmtId="43" fontId="14" fillId="2" borderId="4" xfId="3" applyNumberFormat="1" applyFont="1" applyFill="1" applyBorder="1" applyAlignment="1" applyProtection="1">
      <alignment vertical="center" wrapText="1"/>
    </xf>
    <xf numFmtId="0" fontId="0" fillId="0" borderId="0" xfId="0" applyAlignment="1" applyProtection="1">
      <alignment horizontal="center"/>
    </xf>
    <xf numFmtId="0" fontId="0" fillId="0" borderId="0" xfId="0" applyProtection="1"/>
    <xf numFmtId="0" fontId="0" fillId="0" borderId="0" xfId="0" applyFill="1" applyAlignment="1" applyProtection="1">
      <alignment horizontal="center"/>
    </xf>
    <xf numFmtId="0" fontId="0" fillId="0" borderId="0" xfId="0" applyFill="1" applyProtection="1"/>
    <xf numFmtId="0" fontId="20" fillId="0" borderId="0" xfId="0" applyFont="1" applyFill="1" applyAlignment="1" applyProtection="1">
      <alignment horizontal="center" wrapText="1"/>
    </xf>
    <xf numFmtId="0" fontId="21" fillId="15" borderId="6" xfId="0" applyFont="1" applyFill="1" applyBorder="1" applyAlignment="1" applyProtection="1">
      <alignment horizontal="left"/>
    </xf>
    <xf numFmtId="0" fontId="22" fillId="15" borderId="4" xfId="0" applyFont="1" applyFill="1" applyBorder="1" applyAlignment="1" applyProtection="1">
      <alignment horizontal="left"/>
    </xf>
    <xf numFmtId="0" fontId="16" fillId="0" borderId="0" xfId="0" applyFont="1" applyFill="1" applyBorder="1" applyAlignment="1" applyProtection="1">
      <alignment horizontal="center"/>
    </xf>
    <xf numFmtId="0" fontId="0" fillId="0" borderId="0" xfId="0" applyFill="1" applyBorder="1" applyProtection="1"/>
    <xf numFmtId="0" fontId="11" fillId="16" borderId="4" xfId="0" applyFont="1" applyFill="1" applyBorder="1" applyAlignment="1" applyProtection="1">
      <alignment horizontal="center"/>
    </xf>
    <xf numFmtId="0" fontId="11" fillId="17" borderId="4"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23" fillId="0" borderId="4" xfId="0" applyNumberFormat="1" applyFont="1" applyBorder="1" applyAlignment="1" applyProtection="1">
      <alignment horizontal="center"/>
      <protection locked="0"/>
    </xf>
    <xf numFmtId="1" fontId="23" fillId="0" borderId="4" xfId="0" applyNumberFormat="1" applyFont="1" applyBorder="1" applyAlignment="1" applyProtection="1">
      <alignment horizontal="center"/>
      <protection locked="0"/>
    </xf>
    <xf numFmtId="0" fontId="23" fillId="0" borderId="4" xfId="0" applyFont="1" applyBorder="1" applyProtection="1">
      <protection locked="0"/>
    </xf>
    <xf numFmtId="3" fontId="23" fillId="0" borderId="4" xfId="0" applyNumberFormat="1" applyFont="1" applyBorder="1" applyAlignment="1" applyProtection="1">
      <alignment horizontal="center"/>
      <protection locked="0"/>
    </xf>
    <xf numFmtId="4" fontId="23" fillId="0" borderId="4" xfId="0" applyNumberFormat="1" applyFont="1" applyBorder="1" applyAlignment="1" applyProtection="1">
      <alignment horizontal="center"/>
      <protection locked="0"/>
    </xf>
    <xf numFmtId="0" fontId="23" fillId="0" borderId="4" xfId="0" applyFont="1" applyBorder="1"/>
    <xf numFmtId="0" fontId="0" fillId="0" borderId="4" xfId="0" applyBorder="1"/>
    <xf numFmtId="0" fontId="0" fillId="0" borderId="0" xfId="0" applyBorder="1"/>
    <xf numFmtId="0" fontId="23" fillId="0" borderId="4" xfId="0" applyFont="1" applyBorder="1" applyAlignment="1">
      <alignment horizontal="center"/>
    </xf>
    <xf numFmtId="0" fontId="23" fillId="0" borderId="0" xfId="0" applyFont="1" applyAlignment="1">
      <alignment horizontal="center"/>
    </xf>
    <xf numFmtId="0" fontId="23" fillId="0" borderId="0" xfId="0" applyFont="1"/>
    <xf numFmtId="0" fontId="11" fillId="18" borderId="4" xfId="0" applyFont="1" applyFill="1" applyBorder="1" applyAlignment="1" applyProtection="1">
      <alignment horizontal="center"/>
    </xf>
    <xf numFmtId="0" fontId="23" fillId="0" borderId="0" xfId="0" applyFont="1" applyProtection="1"/>
    <xf numFmtId="0" fontId="11" fillId="9" borderId="4" xfId="0" applyFont="1" applyFill="1" applyBorder="1" applyAlignment="1" applyProtection="1">
      <alignment horizontal="center" vertical="center" wrapText="1"/>
    </xf>
    <xf numFmtId="0" fontId="11" fillId="9" borderId="4" xfId="0" applyFont="1" applyFill="1" applyBorder="1" applyAlignment="1" applyProtection="1">
      <alignment horizontal="center"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4" xfId="0" applyFont="1" applyBorder="1" applyAlignment="1" applyProtection="1">
      <alignment horizontal="center"/>
      <protection locked="0"/>
    </xf>
    <xf numFmtId="1" fontId="23" fillId="0" borderId="4" xfId="0" applyNumberFormat="1" applyFont="1" applyBorder="1" applyProtection="1">
      <protection locked="0"/>
    </xf>
    <xf numFmtId="4" fontId="23" fillId="0" borderId="4" xfId="0" applyNumberFormat="1" applyFont="1" applyBorder="1" applyProtection="1">
      <protection locked="0"/>
    </xf>
    <xf numFmtId="0" fontId="11" fillId="19" borderId="4" xfId="0" applyFont="1" applyFill="1" applyBorder="1" applyAlignment="1">
      <alignment horizontal="center"/>
    </xf>
    <xf numFmtId="0" fontId="11" fillId="8" borderId="4" xfId="0" applyFont="1" applyFill="1" applyBorder="1" applyAlignment="1">
      <alignment horizontal="center" vertical="center" wrapText="1"/>
    </xf>
    <xf numFmtId="0" fontId="11" fillId="8" borderId="4" xfId="0" applyFont="1" applyFill="1" applyBorder="1" applyAlignment="1">
      <alignment horizontal="center" vertical="center"/>
    </xf>
    <xf numFmtId="0" fontId="11" fillId="8" borderId="4" xfId="0" applyFont="1" applyFill="1" applyBorder="1" applyAlignment="1" applyProtection="1">
      <alignment horizontal="center" vertical="center" wrapText="1"/>
    </xf>
    <xf numFmtId="0" fontId="18" fillId="0" borderId="0" xfId="0" applyFont="1" applyAlignment="1">
      <alignment vertical="center"/>
    </xf>
    <xf numFmtId="0" fontId="11" fillId="20" borderId="4" xfId="0" applyFont="1" applyFill="1" applyBorder="1" applyAlignment="1">
      <alignment horizontal="center"/>
    </xf>
    <xf numFmtId="0" fontId="11" fillId="21" borderId="4" xfId="0" applyFont="1" applyFill="1" applyBorder="1" applyAlignment="1">
      <alignment horizontal="center" vertical="center" wrapText="1"/>
    </xf>
    <xf numFmtId="0" fontId="11" fillId="21" borderId="4" xfId="0" applyFont="1" applyFill="1" applyBorder="1" applyAlignment="1">
      <alignment horizontal="center" vertical="center"/>
    </xf>
    <xf numFmtId="0" fontId="23" fillId="0" borderId="0" xfId="0" applyFont="1" applyAlignment="1">
      <alignment vertical="center"/>
    </xf>
    <xf numFmtId="0" fontId="0" fillId="0" borderId="0" xfId="0" applyAlignment="1">
      <alignment vertical="center"/>
    </xf>
    <xf numFmtId="2" fontId="23" fillId="0" borderId="4" xfId="0" applyNumberFormat="1" applyFont="1" applyBorder="1" applyProtection="1">
      <protection locked="0"/>
    </xf>
    <xf numFmtId="0" fontId="11" fillId="22" borderId="4" xfId="0" applyFont="1" applyFill="1" applyBorder="1" applyAlignment="1">
      <alignment horizontal="center"/>
    </xf>
    <xf numFmtId="0" fontId="11" fillId="23" borderId="0" xfId="0" applyFont="1" applyFill="1" applyBorder="1" applyAlignment="1"/>
    <xf numFmtId="0" fontId="11" fillId="3" borderId="4" xfId="0" applyFont="1" applyFill="1" applyBorder="1" applyAlignment="1">
      <alignment horizontal="center" vertical="center" wrapText="1"/>
    </xf>
    <xf numFmtId="0" fontId="11" fillId="3" borderId="4" xfId="0" applyFont="1" applyFill="1" applyBorder="1" applyAlignment="1">
      <alignment horizontal="center" vertical="center"/>
    </xf>
    <xf numFmtId="4" fontId="11" fillId="3" borderId="4" xfId="0" applyNumberFormat="1" applyFont="1" applyFill="1" applyBorder="1" applyAlignment="1">
      <alignment horizontal="center" vertical="center"/>
    </xf>
    <xf numFmtId="0" fontId="11" fillId="0" borderId="0" xfId="0" applyFont="1" applyBorder="1" applyAlignment="1" applyProtection="1">
      <alignment horizontal="center" vertical="center" wrapText="1"/>
    </xf>
    <xf numFmtId="0" fontId="11" fillId="0" borderId="0" xfId="0" applyFont="1" applyBorder="1" applyAlignment="1">
      <alignment horizontal="center" vertical="center"/>
    </xf>
    <xf numFmtId="0" fontId="11" fillId="0" borderId="0" xfId="0" applyFont="1" applyAlignment="1">
      <alignment horizontal="center" vertical="center"/>
    </xf>
    <xf numFmtId="0" fontId="23" fillId="0" borderId="0" xfId="0" applyFont="1" applyBorder="1"/>
    <xf numFmtId="0" fontId="11" fillId="24" borderId="4" xfId="0" applyFont="1" applyFill="1" applyBorder="1" applyAlignment="1">
      <alignment horizontal="center"/>
    </xf>
    <xf numFmtId="0" fontId="11" fillId="17" borderId="4" xfId="0" applyFont="1" applyFill="1" applyBorder="1" applyAlignment="1">
      <alignment horizontal="center" vertical="center" wrapText="1"/>
    </xf>
    <xf numFmtId="0" fontId="11" fillId="17" borderId="4" xfId="0" applyFont="1" applyFill="1" applyBorder="1" applyAlignment="1">
      <alignment horizontal="center" vertical="center"/>
    </xf>
    <xf numFmtId="0" fontId="11" fillId="25" borderId="4" xfId="0" applyFont="1" applyFill="1" applyBorder="1" applyAlignment="1">
      <alignment horizontal="center"/>
    </xf>
    <xf numFmtId="0" fontId="11" fillId="26" borderId="4" xfId="0" applyFont="1" applyFill="1" applyBorder="1" applyAlignment="1">
      <alignment horizontal="center" vertical="center" wrapText="1"/>
    </xf>
    <xf numFmtId="0" fontId="11" fillId="26" borderId="4" xfId="0" applyFont="1" applyFill="1" applyBorder="1" applyAlignment="1">
      <alignment horizontal="center" vertical="center"/>
    </xf>
    <xf numFmtId="0" fontId="11" fillId="26" borderId="4" xfId="0" applyFont="1" applyFill="1" applyBorder="1" applyAlignment="1" applyProtection="1">
      <alignment horizontal="center" vertical="center" wrapText="1"/>
    </xf>
    <xf numFmtId="0" fontId="24" fillId="0" borderId="0" xfId="0" applyFont="1" applyAlignment="1">
      <alignment horizontal="center"/>
    </xf>
    <xf numFmtId="0" fontId="24" fillId="0" borderId="0" xfId="0" applyFont="1"/>
    <xf numFmtId="0" fontId="24" fillId="17" borderId="4" xfId="0" applyFont="1" applyFill="1" applyBorder="1" applyAlignment="1">
      <alignment horizontal="left" vertical="center" wrapText="1"/>
    </xf>
    <xf numFmtId="0" fontId="24" fillId="15" borderId="4" xfId="0" applyFont="1" applyFill="1" applyBorder="1" applyAlignment="1">
      <alignment horizontal="left" vertical="center" wrapText="1"/>
    </xf>
    <xf numFmtId="0" fontId="24" fillId="0" borderId="0" xfId="0" applyFont="1" applyBorder="1" applyAlignment="1">
      <alignment wrapText="1"/>
    </xf>
    <xf numFmtId="0" fontId="24" fillId="0" borderId="4" xfId="0" applyFont="1" applyBorder="1" applyAlignment="1">
      <alignment horizontal="right" vertical="center" wrapText="1"/>
    </xf>
    <xf numFmtId="0" fontId="0" fillId="17" borderId="4" xfId="0" applyFont="1" applyFill="1" applyBorder="1" applyAlignment="1">
      <alignment horizontal="left" vertical="center"/>
    </xf>
    <xf numFmtId="0" fontId="0" fillId="17" borderId="4" xfId="0" applyFill="1" applyBorder="1" applyAlignment="1">
      <alignment horizontal="left" vertical="center"/>
    </xf>
    <xf numFmtId="0" fontId="0" fillId="0" borderId="0" xfId="0" applyAlignment="1">
      <alignment horizontal="center"/>
    </xf>
    <xf numFmtId="0" fontId="25" fillId="0" borderId="0" xfId="2" applyFont="1" applyAlignment="1">
      <alignment vertical="center"/>
    </xf>
    <xf numFmtId="0" fontId="11" fillId="0" borderId="1" xfId="2" applyFont="1" applyBorder="1"/>
    <xf numFmtId="0" fontId="11" fillId="0" borderId="2" xfId="2" applyFont="1" applyBorder="1"/>
    <xf numFmtId="0" fontId="26" fillId="0" borderId="49" xfId="2" applyFont="1" applyBorder="1" applyAlignment="1">
      <alignment horizontal="center" vertical="center" wrapText="1"/>
    </xf>
    <xf numFmtId="0" fontId="26" fillId="0" borderId="47" xfId="2" applyFont="1" applyBorder="1" applyAlignment="1">
      <alignment horizontal="center" vertical="center" wrapText="1"/>
    </xf>
    <xf numFmtId="0" fontId="26" fillId="0" borderId="51" xfId="2" applyFont="1" applyBorder="1" applyAlignment="1">
      <alignment horizontal="center" vertical="center" wrapText="1"/>
    </xf>
    <xf numFmtId="0" fontId="26" fillId="0" borderId="20" xfId="2" applyFont="1" applyBorder="1" applyAlignment="1">
      <alignment horizontal="center" vertical="center" wrapText="1"/>
    </xf>
    <xf numFmtId="0" fontId="26" fillId="0" borderId="7" xfId="2" applyFont="1" applyBorder="1" applyAlignment="1">
      <alignment horizontal="center" vertical="center" wrapText="1"/>
    </xf>
    <xf numFmtId="164" fontId="26" fillId="0" borderId="7" xfId="2" applyNumberFormat="1" applyFont="1" applyBorder="1" applyAlignment="1">
      <alignment horizontal="right" vertical="center" wrapText="1"/>
    </xf>
    <xf numFmtId="164" fontId="26" fillId="0" borderId="41" xfId="2" applyNumberFormat="1" applyFont="1" applyBorder="1" applyAlignment="1">
      <alignment horizontal="right" vertical="center" wrapText="1"/>
    </xf>
    <xf numFmtId="0" fontId="26" fillId="0" borderId="54" xfId="2" applyFont="1" applyBorder="1" applyAlignment="1">
      <alignment horizontal="center" vertical="center" wrapText="1"/>
    </xf>
    <xf numFmtId="164" fontId="26" fillId="0" borderId="54" xfId="2" applyNumberFormat="1" applyFont="1" applyBorder="1" applyAlignment="1">
      <alignment horizontal="right" vertical="center" wrapText="1"/>
    </xf>
    <xf numFmtId="164" fontId="26" fillId="0" borderId="33" xfId="2" applyNumberFormat="1" applyFont="1" applyBorder="1" applyAlignment="1">
      <alignment horizontal="right" vertical="center" wrapText="1"/>
    </xf>
    <xf numFmtId="0" fontId="26" fillId="0" borderId="0" xfId="2" applyFont="1" applyBorder="1" applyAlignment="1">
      <alignment horizontal="center" vertical="center" wrapText="1"/>
    </xf>
    <xf numFmtId="164" fontId="26" fillId="0" borderId="0" xfId="2" applyNumberFormat="1" applyFont="1" applyBorder="1" applyAlignment="1">
      <alignment horizontal="right" vertical="center" wrapText="1"/>
    </xf>
    <xf numFmtId="0" fontId="10" fillId="0" borderId="0" xfId="2" applyFont="1" applyAlignment="1">
      <alignment vertical="center"/>
    </xf>
    <xf numFmtId="0" fontId="12" fillId="0" borderId="8" xfId="2" applyFont="1" applyBorder="1" applyAlignment="1" applyProtection="1">
      <alignment vertical="center" wrapText="1"/>
    </xf>
    <xf numFmtId="44" fontId="12" fillId="0" borderId="12" xfId="3" applyFont="1" applyFill="1" applyBorder="1" applyAlignment="1" applyProtection="1">
      <alignment vertical="center" wrapText="1"/>
    </xf>
    <xf numFmtId="44" fontId="12" fillId="4" borderId="4" xfId="3" applyFont="1" applyFill="1" applyBorder="1" applyAlignment="1" applyProtection="1">
      <alignment vertical="center" wrapText="1"/>
      <protection locked="0"/>
    </xf>
    <xf numFmtId="0" fontId="12" fillId="0" borderId="9" xfId="2" applyFont="1" applyBorder="1" applyAlignment="1" applyProtection="1">
      <alignment vertical="center" wrapText="1"/>
    </xf>
    <xf numFmtId="0" fontId="12" fillId="0" borderId="10" xfId="2" applyFont="1" applyBorder="1" applyAlignment="1" applyProtection="1">
      <alignment horizontal="left" vertical="center" wrapText="1" indent="1"/>
    </xf>
    <xf numFmtId="43" fontId="12" fillId="2" borderId="12" xfId="3" applyNumberFormat="1" applyFont="1" applyFill="1" applyBorder="1" applyAlignment="1" applyProtection="1">
      <alignment vertical="center" wrapText="1"/>
    </xf>
    <xf numFmtId="43" fontId="12" fillId="2" borderId="12" xfId="3" applyNumberFormat="1" applyFont="1" applyFill="1" applyBorder="1" applyAlignment="1" applyProtection="1">
      <alignment vertical="center" wrapText="1"/>
      <protection locked="0"/>
    </xf>
    <xf numFmtId="43" fontId="12" fillId="2" borderId="4" xfId="3" applyNumberFormat="1" applyFont="1" applyFill="1" applyBorder="1" applyAlignment="1" applyProtection="1">
      <alignment vertical="center" wrapText="1"/>
      <protection locked="0"/>
    </xf>
    <xf numFmtId="0" fontId="27" fillId="0" borderId="8" xfId="2" applyFont="1" applyBorder="1" applyAlignment="1" applyProtection="1">
      <alignment vertical="center" wrapText="1"/>
    </xf>
    <xf numFmtId="0" fontId="27" fillId="5" borderId="8" xfId="2" applyFont="1" applyFill="1" applyBorder="1" applyAlignment="1" applyProtection="1">
      <alignment horizontal="right" vertical="center" wrapText="1"/>
    </xf>
    <xf numFmtId="43" fontId="12" fillId="5" borderId="12" xfId="3" applyNumberFormat="1" applyFont="1" applyFill="1" applyBorder="1" applyAlignment="1" applyProtection="1">
      <alignment vertical="center" wrapText="1"/>
      <protection locked="0"/>
    </xf>
    <xf numFmtId="43" fontId="12" fillId="5" borderId="4" xfId="3" applyNumberFormat="1" applyFont="1" applyFill="1" applyBorder="1" applyAlignment="1" applyProtection="1">
      <alignment vertical="center" wrapText="1"/>
      <protection locked="0"/>
    </xf>
    <xf numFmtId="0" fontId="27" fillId="11" borderId="8" xfId="2" applyFont="1" applyFill="1" applyBorder="1" applyAlignment="1" applyProtection="1">
      <alignment horizontal="right" vertical="center" wrapText="1"/>
    </xf>
    <xf numFmtId="43" fontId="12" fillId="11" borderId="12" xfId="3" applyNumberFormat="1" applyFont="1" applyFill="1" applyBorder="1" applyAlignment="1" applyProtection="1">
      <alignment vertical="center" wrapText="1"/>
      <protection locked="0"/>
    </xf>
    <xf numFmtId="43" fontId="12" fillId="11" borderId="4" xfId="3" applyNumberFormat="1" applyFont="1" applyFill="1" applyBorder="1" applyAlignment="1" applyProtection="1">
      <alignment vertical="center" wrapText="1"/>
      <protection locked="0"/>
    </xf>
    <xf numFmtId="0" fontId="27" fillId="12" borderId="8" xfId="2" applyFont="1" applyFill="1" applyBorder="1" applyAlignment="1" applyProtection="1">
      <alignment horizontal="right" vertical="center" wrapText="1"/>
    </xf>
    <xf numFmtId="43" fontId="12" fillId="12" borderId="12" xfId="3" applyNumberFormat="1" applyFont="1" applyFill="1" applyBorder="1" applyAlignment="1" applyProtection="1">
      <alignment vertical="center" wrapText="1"/>
      <protection locked="0"/>
    </xf>
    <xf numFmtId="43" fontId="12" fillId="12" borderId="4" xfId="3" applyNumberFormat="1" applyFont="1" applyFill="1" applyBorder="1" applyAlignment="1" applyProtection="1">
      <alignment vertical="center" wrapText="1"/>
      <protection locked="0"/>
    </xf>
    <xf numFmtId="0" fontId="27" fillId="27" borderId="8" xfId="2" applyFont="1" applyFill="1" applyBorder="1" applyAlignment="1" applyProtection="1">
      <alignment horizontal="right" vertical="center" wrapText="1"/>
    </xf>
    <xf numFmtId="43" fontId="12" fillId="27" borderId="12" xfId="3" applyNumberFormat="1" applyFont="1" applyFill="1" applyBorder="1" applyAlignment="1" applyProtection="1">
      <alignment vertical="center" wrapText="1"/>
    </xf>
    <xf numFmtId="43" fontId="12" fillId="27" borderId="12" xfId="3" applyNumberFormat="1" applyFont="1" applyFill="1" applyBorder="1" applyAlignment="1" applyProtection="1">
      <alignment vertical="center" wrapText="1"/>
      <protection locked="0"/>
    </xf>
    <xf numFmtId="43" fontId="12" fillId="27" borderId="4" xfId="3" applyNumberFormat="1" applyFont="1" applyFill="1" applyBorder="1" applyAlignment="1" applyProtection="1">
      <alignment vertical="center" wrapText="1"/>
      <protection locked="0"/>
    </xf>
    <xf numFmtId="0" fontId="7" fillId="0" borderId="0" xfId="2" applyFill="1" applyBorder="1"/>
    <xf numFmtId="0" fontId="13" fillId="2" borderId="4" xfId="2" applyFont="1" applyFill="1" applyBorder="1" applyAlignment="1" applyProtection="1">
      <alignment horizontal="center" vertical="center" wrapText="1"/>
    </xf>
    <xf numFmtId="43" fontId="14" fillId="2" borderId="12" xfId="3" applyNumberFormat="1" applyFont="1" applyFill="1" applyBorder="1" applyAlignment="1" applyProtection="1">
      <alignment vertical="center" wrapText="1"/>
      <protection locked="0"/>
    </xf>
    <xf numFmtId="43" fontId="14" fillId="2" borderId="4" xfId="3" applyNumberFormat="1" applyFont="1" applyFill="1" applyBorder="1" applyAlignment="1" applyProtection="1">
      <alignment vertical="center" wrapText="1"/>
      <protection locked="0"/>
    </xf>
    <xf numFmtId="43" fontId="15" fillId="2" borderId="12" xfId="3" applyNumberFormat="1" applyFont="1" applyFill="1" applyBorder="1" applyAlignment="1" applyProtection="1">
      <alignment vertical="center" wrapText="1"/>
    </xf>
    <xf numFmtId="0" fontId="28" fillId="0" borderId="0" xfId="2" applyFont="1" applyFill="1" applyBorder="1" applyAlignment="1" applyProtection="1">
      <alignment horizontal="right" vertical="center" wrapText="1"/>
      <protection locked="0"/>
    </xf>
    <xf numFmtId="0" fontId="7" fillId="0" borderId="0" xfId="2" applyFont="1" applyAlignment="1">
      <alignment vertical="center"/>
    </xf>
    <xf numFmtId="0" fontId="9" fillId="0" borderId="0" xfId="2" applyFont="1" applyFill="1" applyBorder="1" applyAlignment="1">
      <alignment vertical="center"/>
    </xf>
    <xf numFmtId="0" fontId="29" fillId="0" borderId="0" xfId="2" applyFont="1" applyFill="1" applyBorder="1" applyAlignment="1">
      <alignment vertical="center"/>
    </xf>
    <xf numFmtId="43" fontId="10" fillId="0" borderId="0" xfId="3" applyNumberFormat="1" applyFont="1" applyFill="1" applyBorder="1" applyAlignment="1" applyProtection="1">
      <alignment vertical="center" wrapText="1"/>
      <protection locked="0"/>
    </xf>
    <xf numFmtId="0" fontId="7" fillId="0" borderId="0" xfId="2" applyFont="1" applyFill="1" applyBorder="1" applyAlignment="1">
      <alignment vertical="center"/>
    </xf>
    <xf numFmtId="0" fontId="29" fillId="0" borderId="0" xfId="2" applyFont="1" applyFill="1" applyBorder="1" applyAlignment="1">
      <alignment horizontal="left" vertical="center"/>
    </xf>
    <xf numFmtId="0" fontId="7" fillId="0" borderId="0" xfId="2" applyFont="1" applyBorder="1" applyAlignment="1">
      <alignment vertical="center"/>
    </xf>
    <xf numFmtId="44" fontId="5" fillId="4" borderId="14" xfId="1" applyFont="1" applyFill="1" applyBorder="1" applyAlignment="1" applyProtection="1">
      <alignment vertical="center" wrapText="1"/>
      <protection locked="0"/>
    </xf>
    <xf numFmtId="44" fontId="5" fillId="4" borderId="12" xfId="1" applyFont="1" applyFill="1" applyBorder="1" applyAlignment="1" applyProtection="1">
      <alignment vertical="center" wrapText="1"/>
      <protection locked="0"/>
    </xf>
    <xf numFmtId="44" fontId="5" fillId="4" borderId="24" xfId="1" applyFont="1" applyFill="1" applyBorder="1" applyAlignment="1" applyProtection="1">
      <alignment vertical="center" wrapText="1"/>
      <protection locked="0"/>
    </xf>
    <xf numFmtId="44" fontId="5" fillId="0" borderId="44" xfId="1" applyFont="1" applyFill="1" applyBorder="1" applyAlignment="1" applyProtection="1">
      <alignment vertical="center" wrapText="1"/>
    </xf>
    <xf numFmtId="44" fontId="5" fillId="0" borderId="4" xfId="1" applyFont="1" applyFill="1" applyBorder="1" applyAlignment="1" applyProtection="1">
      <alignment vertical="center" wrapText="1"/>
    </xf>
    <xf numFmtId="44" fontId="12" fillId="0" borderId="12" xfId="3" applyFont="1" applyFill="1" applyBorder="1" applyAlignment="1" applyProtection="1">
      <alignment vertical="center" wrapText="1"/>
    </xf>
    <xf numFmtId="0" fontId="33" fillId="0" borderId="0" xfId="2" applyFont="1" applyAlignment="1">
      <alignment vertical="center"/>
    </xf>
    <xf numFmtId="0" fontId="32" fillId="0" borderId="0" xfId="0" applyFont="1"/>
    <xf numFmtId="0" fontId="12" fillId="2" borderId="4" xfId="3" applyNumberFormat="1" applyFont="1" applyFill="1" applyBorder="1" applyAlignment="1" applyProtection="1">
      <alignment vertical="center" wrapText="1"/>
    </xf>
    <xf numFmtId="0" fontId="2" fillId="0" borderId="1" xfId="0" applyFont="1" applyBorder="1" applyAlignment="1">
      <alignment wrapText="1"/>
    </xf>
    <xf numFmtId="0" fontId="34" fillId="0" borderId="1" xfId="0" applyFont="1" applyBorder="1" applyAlignment="1">
      <alignment wrapText="1"/>
    </xf>
    <xf numFmtId="43" fontId="15" fillId="2" borderId="4" xfId="3" applyNumberFormat="1" applyFont="1" applyFill="1" applyBorder="1" applyAlignment="1" applyProtection="1">
      <alignment vertical="center" wrapText="1"/>
    </xf>
    <xf numFmtId="0" fontId="11" fillId="18" borderId="12" xfId="0" applyFont="1" applyFill="1" applyBorder="1" applyAlignment="1" applyProtection="1">
      <alignment horizontal="center"/>
    </xf>
    <xf numFmtId="0" fontId="11" fillId="18" borderId="50" xfId="0" applyFont="1" applyFill="1" applyBorder="1" applyAlignment="1" applyProtection="1">
      <alignment horizontal="center"/>
    </xf>
    <xf numFmtId="0" fontId="11" fillId="18" borderId="8" xfId="0" applyFont="1" applyFill="1" applyBorder="1" applyAlignment="1" applyProtection="1">
      <alignment horizontal="center"/>
    </xf>
    <xf numFmtId="0" fontId="9" fillId="0" borderId="0" xfId="0" applyFont="1" applyBorder="1" applyAlignment="1" applyProtection="1">
      <alignment horizontal="center" wrapText="1"/>
    </xf>
    <xf numFmtId="0" fontId="19" fillId="14" borderId="4" xfId="0" applyFont="1" applyFill="1" applyBorder="1" applyAlignment="1" applyProtection="1">
      <alignment horizontal="center" wrapText="1"/>
    </xf>
    <xf numFmtId="0" fontId="0" fillId="15" borderId="4" xfId="0" applyFill="1" applyBorder="1" applyAlignment="1" applyProtection="1">
      <alignment horizontal="center"/>
    </xf>
    <xf numFmtId="0" fontId="11" fillId="16" borderId="4" xfId="0" applyFont="1" applyFill="1" applyBorder="1" applyAlignment="1" applyProtection="1">
      <alignment horizontal="center"/>
    </xf>
    <xf numFmtId="0" fontId="0" fillId="0" borderId="4" xfId="0" applyBorder="1" applyAlignment="1"/>
    <xf numFmtId="0" fontId="24" fillId="0" borderId="11" xfId="0" applyFont="1" applyBorder="1" applyAlignment="1">
      <alignment horizontal="left" vertical="center"/>
    </xf>
    <xf numFmtId="0" fontId="11" fillId="19" borderId="12" xfId="0" applyFont="1" applyFill="1" applyBorder="1" applyAlignment="1">
      <alignment horizontal="center"/>
    </xf>
    <xf numFmtId="0" fontId="11" fillId="19" borderId="50" xfId="0" applyFont="1" applyFill="1" applyBorder="1" applyAlignment="1">
      <alignment horizontal="center"/>
    </xf>
    <xf numFmtId="0" fontId="11" fillId="19" borderId="8" xfId="0" applyFont="1" applyFill="1" applyBorder="1" applyAlignment="1">
      <alignment horizontal="center"/>
    </xf>
    <xf numFmtId="0" fontId="11" fillId="20" borderId="12" xfId="0" applyFont="1" applyFill="1" applyBorder="1" applyAlignment="1">
      <alignment horizontal="center"/>
    </xf>
    <xf numFmtId="0" fontId="11" fillId="20" borderId="50" xfId="0" applyFont="1" applyFill="1" applyBorder="1" applyAlignment="1">
      <alignment horizontal="center"/>
    </xf>
    <xf numFmtId="0" fontId="11" fillId="20" borderId="8" xfId="0" applyFont="1" applyFill="1" applyBorder="1" applyAlignment="1">
      <alignment horizontal="center"/>
    </xf>
    <xf numFmtId="0" fontId="11" fillId="22" borderId="4" xfId="0" applyFont="1" applyFill="1" applyBorder="1" applyAlignment="1">
      <alignment horizontal="center"/>
    </xf>
    <xf numFmtId="0" fontId="11" fillId="24" borderId="12" xfId="0" applyFont="1" applyFill="1" applyBorder="1" applyAlignment="1">
      <alignment horizontal="center"/>
    </xf>
    <xf numFmtId="0" fontId="11" fillId="24" borderId="50" xfId="0" applyFont="1" applyFill="1" applyBorder="1" applyAlignment="1">
      <alignment horizontal="center"/>
    </xf>
    <xf numFmtId="0" fontId="11" fillId="24" borderId="8" xfId="0" applyFont="1" applyFill="1" applyBorder="1" applyAlignment="1">
      <alignment horizontal="center"/>
    </xf>
    <xf numFmtId="0" fontId="11" fillId="25" borderId="12" xfId="0" applyFont="1" applyFill="1" applyBorder="1" applyAlignment="1">
      <alignment horizontal="center"/>
    </xf>
    <xf numFmtId="0" fontId="11" fillId="25" borderId="50" xfId="0" applyFont="1" applyFill="1" applyBorder="1" applyAlignment="1">
      <alignment horizontal="center"/>
    </xf>
    <xf numFmtId="0" fontId="11" fillId="25" borderId="8" xfId="0" applyFont="1" applyFill="1" applyBorder="1" applyAlignment="1">
      <alignment horizontal="center"/>
    </xf>
    <xf numFmtId="0" fontId="0" fillId="0" borderId="4" xfId="0" applyBorder="1" applyAlignment="1">
      <alignment horizontal="left" vertical="center"/>
    </xf>
    <xf numFmtId="0" fontId="24" fillId="0" borderId="4"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0" fillId="0" borderId="12" xfId="0" applyBorder="1" applyAlignment="1">
      <alignment horizontal="left" vertical="center"/>
    </xf>
    <xf numFmtId="0" fontId="0" fillId="0" borderId="8" xfId="0" applyBorder="1" applyAlignment="1">
      <alignment horizontal="left" vertical="center"/>
    </xf>
    <xf numFmtId="0" fontId="16" fillId="0" borderId="0" xfId="0" applyFont="1" applyAlignment="1">
      <alignment horizontal="left" wrapText="1"/>
    </xf>
    <xf numFmtId="0" fontId="16" fillId="0" borderId="0" xfId="0" applyFont="1" applyAlignment="1">
      <alignment horizontal="left"/>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2" fillId="6" borderId="30" xfId="0" applyFont="1" applyFill="1" applyBorder="1" applyAlignment="1">
      <alignment horizontal="center" vertical="center"/>
    </xf>
    <xf numFmtId="10" fontId="6" fillId="10" borderId="27" xfId="1" applyNumberFormat="1" applyFont="1" applyFill="1" applyBorder="1" applyAlignment="1" applyProtection="1">
      <alignment horizontal="center" vertical="center" wrapText="1"/>
    </xf>
    <xf numFmtId="10" fontId="6" fillId="10" borderId="33" xfId="1" applyNumberFormat="1" applyFont="1" applyFill="1" applyBorder="1" applyAlignment="1" applyProtection="1">
      <alignment horizontal="center" vertical="center" wrapText="1"/>
    </xf>
    <xf numFmtId="43" fontId="6" fillId="10" borderId="45" xfId="1" applyNumberFormat="1" applyFont="1" applyFill="1" applyBorder="1" applyAlignment="1" applyProtection="1">
      <alignment horizontal="center" vertical="center" wrapText="1"/>
    </xf>
    <xf numFmtId="43" fontId="6" fillId="10" borderId="55" xfId="1" applyNumberFormat="1" applyFont="1" applyFill="1" applyBorder="1" applyAlignment="1" applyProtection="1">
      <alignment horizontal="center" vertical="center" wrapText="1"/>
    </xf>
    <xf numFmtId="43" fontId="6" fillId="10" borderId="46" xfId="1" applyNumberFormat="1" applyFont="1" applyFill="1" applyBorder="1" applyAlignment="1" applyProtection="1">
      <alignment horizontal="center" vertical="center" wrapText="1"/>
    </xf>
    <xf numFmtId="43" fontId="6" fillId="10" borderId="43" xfId="1" applyNumberFormat="1" applyFont="1" applyFill="1" applyBorder="1" applyAlignment="1" applyProtection="1">
      <alignment horizontal="center" vertical="center" wrapText="1"/>
    </xf>
    <xf numFmtId="44" fontId="5" fillId="0" borderId="22" xfId="1" applyFont="1" applyFill="1" applyBorder="1" applyAlignment="1" applyProtection="1">
      <alignment vertical="center" wrapText="1"/>
      <protection locked="0"/>
    </xf>
    <xf numFmtId="44" fontId="5" fillId="0" borderId="40" xfId="1" applyFont="1" applyFill="1" applyBorder="1" applyAlignment="1" applyProtection="1">
      <alignment vertical="center" wrapText="1"/>
      <protection locked="0"/>
    </xf>
    <xf numFmtId="0" fontId="2" fillId="6" borderId="15"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42" xfId="0" applyFont="1" applyFill="1" applyBorder="1" applyAlignment="1">
      <alignment horizontal="center" vertical="center"/>
    </xf>
    <xf numFmtId="0" fontId="2" fillId="6" borderId="43" xfId="0" applyFont="1" applyFill="1" applyBorder="1" applyAlignment="1">
      <alignment horizontal="center" vertical="center"/>
    </xf>
    <xf numFmtId="0" fontId="3" fillId="0" borderId="4" xfId="0" applyFont="1" applyBorder="1" applyAlignment="1">
      <alignment horizontal="center" vertical="center" wrapText="1"/>
    </xf>
    <xf numFmtId="44" fontId="5" fillId="0" borderId="6" xfId="1" applyFont="1" applyFill="1" applyBorder="1" applyAlignment="1" applyProtection="1">
      <alignment vertical="center" wrapText="1"/>
    </xf>
    <xf numFmtId="44" fontId="5" fillId="0" borderId="11" xfId="1" applyFont="1" applyFill="1" applyBorder="1" applyAlignment="1" applyProtection="1">
      <alignment vertical="center" wrapText="1"/>
    </xf>
    <xf numFmtId="44" fontId="5" fillId="0" borderId="6" xfId="1" applyFont="1" applyFill="1" applyBorder="1" applyAlignment="1" applyProtection="1">
      <alignment vertical="center" wrapText="1"/>
      <protection locked="0"/>
    </xf>
    <xf numFmtId="44" fontId="5" fillId="0" borderId="11" xfId="1" applyFont="1" applyFill="1" applyBorder="1" applyAlignment="1" applyProtection="1">
      <alignment vertical="center" wrapText="1"/>
      <protection locked="0"/>
    </xf>
    <xf numFmtId="0" fontId="30" fillId="2" borderId="27"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2" fillId="6" borderId="34"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1" xfId="0" applyFont="1" applyBorder="1" applyAlignment="1">
      <alignment horizontal="center" vertical="center" wrapText="1"/>
    </xf>
    <xf numFmtId="44" fontId="5" fillId="0" borderId="13" xfId="1" applyFont="1" applyFill="1" applyBorder="1" applyAlignment="1" applyProtection="1">
      <alignment vertical="center" wrapText="1"/>
      <protection locked="0"/>
    </xf>
    <xf numFmtId="44" fontId="5" fillId="0" borderId="14" xfId="1" applyFont="1" applyFill="1" applyBorder="1" applyAlignment="1" applyProtection="1">
      <alignment vertical="center" wrapText="1"/>
      <protection locked="0"/>
    </xf>
    <xf numFmtId="0" fontId="3" fillId="0" borderId="2" xfId="0" applyFont="1" applyBorder="1" applyAlignment="1" applyProtection="1">
      <alignment horizontal="center"/>
      <protection locked="0"/>
    </xf>
    <xf numFmtId="0" fontId="3" fillId="0" borderId="23"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4" fillId="2" borderId="36"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wrapText="1"/>
    </xf>
    <xf numFmtId="0" fontId="2" fillId="3" borderId="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7" xfId="0" applyFont="1" applyFill="1" applyBorder="1" applyAlignment="1">
      <alignment horizontal="center" vertical="center"/>
    </xf>
    <xf numFmtId="0" fontId="6" fillId="2" borderId="25" xfId="0" applyFont="1" applyFill="1" applyBorder="1" applyAlignment="1" applyProtection="1">
      <alignment horizontal="center" vertical="center" wrapText="1"/>
    </xf>
    <xf numFmtId="0" fontId="6" fillId="2" borderId="39"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30" fillId="2" borderId="39" xfId="0" applyFont="1" applyFill="1" applyBorder="1" applyAlignment="1" applyProtection="1">
      <alignment horizontal="center" vertical="center" wrapText="1"/>
    </xf>
    <xf numFmtId="0" fontId="2" fillId="3" borderId="24"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5"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7" borderId="13"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32" xfId="0" applyFont="1" applyFill="1" applyBorder="1" applyAlignment="1">
      <alignment horizontal="center" vertical="center"/>
    </xf>
    <xf numFmtId="0" fontId="2" fillId="7" borderId="42" xfId="0" applyFont="1" applyFill="1" applyBorder="1" applyAlignment="1">
      <alignment horizontal="center" vertical="center"/>
    </xf>
    <xf numFmtId="0" fontId="2" fillId="7" borderId="43"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16" xfId="0" applyFont="1" applyBorder="1" applyAlignment="1">
      <alignment horizontal="center" vertical="center" wrapText="1"/>
    </xf>
    <xf numFmtId="0" fontId="2" fillId="7" borderId="36"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28" xfId="0" applyFont="1" applyFill="1" applyBorder="1" applyAlignment="1">
      <alignment horizontal="center" vertical="center"/>
    </xf>
    <xf numFmtId="0" fontId="2" fillId="7" borderId="29" xfId="0" applyFont="1" applyFill="1" applyBorder="1" applyAlignment="1">
      <alignment horizontal="center" vertical="center"/>
    </xf>
    <xf numFmtId="0" fontId="2" fillId="7" borderId="30" xfId="0" applyFont="1" applyFill="1" applyBorder="1" applyAlignment="1">
      <alignment horizontal="center" vertical="center"/>
    </xf>
    <xf numFmtId="0" fontId="2" fillId="8" borderId="13" xfId="0" applyFont="1" applyFill="1" applyBorder="1" applyAlignment="1">
      <alignment horizontal="center" vertical="center"/>
    </xf>
    <xf numFmtId="0" fontId="2" fillId="8" borderId="15" xfId="0" applyFont="1" applyFill="1" applyBorder="1" applyAlignment="1">
      <alignment horizontal="center" vertical="center"/>
    </xf>
    <xf numFmtId="0" fontId="2" fillId="8" borderId="9" xfId="0" applyFont="1" applyFill="1" applyBorder="1" applyAlignment="1">
      <alignment horizontal="center" vertical="center"/>
    </xf>
    <xf numFmtId="0" fontId="2" fillId="8" borderId="32" xfId="0" applyFont="1" applyFill="1" applyBorder="1" applyAlignment="1">
      <alignment horizontal="center" vertical="center"/>
    </xf>
    <xf numFmtId="0" fontId="2" fillId="8" borderId="42" xfId="0" applyFont="1" applyFill="1" applyBorder="1" applyAlignment="1">
      <alignment horizontal="center" vertical="center"/>
    </xf>
    <xf numFmtId="0" fontId="2" fillId="8" borderId="43" xfId="0" applyFont="1" applyFill="1" applyBorder="1" applyAlignment="1">
      <alignment horizontal="center" vertical="center"/>
    </xf>
    <xf numFmtId="0" fontId="2" fillId="8" borderId="36"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26" xfId="0" applyFont="1" applyFill="1" applyBorder="1" applyAlignment="1">
      <alignment horizontal="center" vertical="center" wrapText="1"/>
    </xf>
    <xf numFmtId="0" fontId="2" fillId="8" borderId="37" xfId="0" applyFont="1" applyFill="1" applyBorder="1" applyAlignment="1">
      <alignment horizontal="center" vertical="center" wrapText="1"/>
    </xf>
    <xf numFmtId="0" fontId="2" fillId="8" borderId="18" xfId="0" applyFont="1" applyFill="1" applyBorder="1" applyAlignment="1">
      <alignment horizontal="center" vertical="center"/>
    </xf>
    <xf numFmtId="0" fontId="2" fillId="8" borderId="19" xfId="0" applyFont="1" applyFill="1" applyBorder="1" applyAlignment="1">
      <alignment horizontal="center" vertical="center"/>
    </xf>
    <xf numFmtId="0" fontId="2" fillId="8" borderId="20" xfId="0" applyFont="1" applyFill="1" applyBorder="1" applyAlignment="1">
      <alignment horizontal="center" vertical="center"/>
    </xf>
    <xf numFmtId="0" fontId="2" fillId="8" borderId="28" xfId="0" applyFont="1" applyFill="1" applyBorder="1" applyAlignment="1">
      <alignment horizontal="center" vertical="center"/>
    </xf>
    <xf numFmtId="0" fontId="2" fillId="8" borderId="29" xfId="0" applyFont="1" applyFill="1" applyBorder="1" applyAlignment="1">
      <alignment horizontal="center" vertical="center"/>
    </xf>
    <xf numFmtId="0" fontId="2" fillId="8" borderId="30" xfId="0" applyFont="1" applyFill="1" applyBorder="1" applyAlignment="1">
      <alignment horizontal="center" vertical="center"/>
    </xf>
    <xf numFmtId="0" fontId="2" fillId="9" borderId="13" xfId="0" applyFont="1" applyFill="1" applyBorder="1" applyAlignment="1">
      <alignment horizontal="center" vertical="center"/>
    </xf>
    <xf numFmtId="0" fontId="2" fillId="9" borderId="15" xfId="0" applyFont="1" applyFill="1" applyBorder="1" applyAlignment="1">
      <alignment horizontal="center" vertical="center"/>
    </xf>
    <xf numFmtId="0" fontId="2" fillId="9" borderId="9" xfId="0" applyFont="1" applyFill="1" applyBorder="1" applyAlignment="1">
      <alignment horizontal="center" vertical="center"/>
    </xf>
    <xf numFmtId="0" fontId="2" fillId="9" borderId="32" xfId="0" applyFont="1" applyFill="1" applyBorder="1" applyAlignment="1">
      <alignment horizontal="center" vertical="center"/>
    </xf>
    <xf numFmtId="0" fontId="2" fillId="9" borderId="42" xfId="0" applyFont="1" applyFill="1" applyBorder="1" applyAlignment="1">
      <alignment horizontal="center" vertical="center"/>
    </xf>
    <xf numFmtId="0" fontId="2" fillId="9" borderId="43" xfId="0" applyFont="1" applyFill="1" applyBorder="1" applyAlignment="1">
      <alignment horizontal="center" vertical="center"/>
    </xf>
    <xf numFmtId="0" fontId="2" fillId="9" borderId="45"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46" xfId="0" applyFont="1" applyFill="1" applyBorder="1" applyAlignment="1">
      <alignment horizontal="center" vertical="center" wrapText="1"/>
    </xf>
    <xf numFmtId="0" fontId="2" fillId="9" borderId="18" xfId="0" applyFont="1" applyFill="1" applyBorder="1" applyAlignment="1">
      <alignment horizontal="center" vertical="center"/>
    </xf>
    <xf numFmtId="0" fontId="2" fillId="9" borderId="19" xfId="0" applyFont="1" applyFill="1" applyBorder="1" applyAlignment="1">
      <alignment horizontal="center" vertical="center"/>
    </xf>
    <xf numFmtId="0" fontId="2" fillId="9" borderId="20" xfId="0" applyFont="1" applyFill="1" applyBorder="1" applyAlignment="1">
      <alignment horizontal="center" vertical="center"/>
    </xf>
    <xf numFmtId="0" fontId="2" fillId="9" borderId="28" xfId="0" applyFont="1" applyFill="1" applyBorder="1" applyAlignment="1">
      <alignment horizontal="center" vertical="center"/>
    </xf>
    <xf numFmtId="0" fontId="2" fillId="9" borderId="29" xfId="0" applyFont="1" applyFill="1" applyBorder="1" applyAlignment="1">
      <alignment horizontal="center" vertical="center"/>
    </xf>
    <xf numFmtId="0" fontId="2" fillId="9" borderId="30" xfId="0" applyFont="1" applyFill="1" applyBorder="1" applyAlignment="1">
      <alignment horizontal="center" vertical="center"/>
    </xf>
    <xf numFmtId="0" fontId="30" fillId="2" borderId="6"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2" fillId="3" borderId="6" xfId="0" applyFont="1" applyFill="1" applyBorder="1" applyAlignment="1">
      <alignment horizontal="center" vertical="center" wrapText="1"/>
    </xf>
    <xf numFmtId="0" fontId="6" fillId="2" borderId="6"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 fillId="0" borderId="2" xfId="2" applyFont="1" applyBorder="1" applyAlignment="1" applyProtection="1">
      <alignment horizontal="center"/>
      <protection locked="0"/>
    </xf>
    <xf numFmtId="0" fontId="3" fillId="0" borderId="3" xfId="2" applyFont="1" applyBorder="1" applyAlignment="1" applyProtection="1">
      <alignment horizontal="center"/>
      <protection locked="0"/>
    </xf>
    <xf numFmtId="0" fontId="2" fillId="0" borderId="2"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3" fillId="0" borderId="46" xfId="2" applyFont="1" applyBorder="1" applyAlignment="1" applyProtection="1">
      <alignment horizontal="center"/>
      <protection locked="0"/>
    </xf>
    <xf numFmtId="0" fontId="3" fillId="0" borderId="48" xfId="2" applyFont="1" applyBorder="1" applyAlignment="1" applyProtection="1">
      <alignment horizontal="center"/>
      <protection locked="0"/>
    </xf>
    <xf numFmtId="0" fontId="8" fillId="2" borderId="4" xfId="2" applyFont="1" applyFill="1" applyBorder="1" applyAlignment="1" applyProtection="1">
      <alignment horizontal="center" vertical="center" wrapText="1"/>
    </xf>
    <xf numFmtId="0" fontId="11" fillId="2" borderId="4" xfId="2" applyFont="1" applyFill="1" applyBorder="1" applyAlignment="1" applyProtection="1">
      <alignment wrapText="1"/>
    </xf>
    <xf numFmtId="0" fontId="9" fillId="2" borderId="4" xfId="2" applyFont="1" applyFill="1" applyBorder="1" applyAlignment="1" applyProtection="1">
      <alignment horizontal="center" vertical="center" wrapText="1"/>
    </xf>
    <xf numFmtId="0" fontId="9" fillId="2" borderId="4" xfId="2" applyFont="1" applyFill="1" applyBorder="1" applyAlignment="1" applyProtection="1">
      <alignment vertical="center" wrapText="1"/>
    </xf>
    <xf numFmtId="0" fontId="9" fillId="2" borderId="4" xfId="2" applyFont="1" applyFill="1" applyBorder="1" applyAlignment="1" applyProtection="1">
      <alignment wrapText="1"/>
    </xf>
    <xf numFmtId="0" fontId="3" fillId="0" borderId="2" xfId="2" applyFont="1" applyBorder="1" applyAlignment="1">
      <alignment horizontal="center"/>
    </xf>
    <xf numFmtId="0" fontId="3" fillId="0" borderId="3" xfId="2" applyFont="1" applyBorder="1" applyAlignment="1">
      <alignment horizontal="center"/>
    </xf>
    <xf numFmtId="0" fontId="2" fillId="0" borderId="2" xfId="2" applyFont="1" applyBorder="1" applyAlignment="1">
      <alignment horizontal="center"/>
    </xf>
    <xf numFmtId="0" fontId="2" fillId="0" borderId="3" xfId="2" applyFont="1" applyBorder="1" applyAlignment="1">
      <alignment horizontal="center"/>
    </xf>
    <xf numFmtId="0" fontId="11" fillId="5" borderId="4" xfId="2" applyFont="1" applyFill="1" applyBorder="1" applyAlignment="1">
      <alignment horizontal="center" vertical="center" wrapText="1"/>
    </xf>
    <xf numFmtId="0" fontId="7" fillId="5" borderId="4" xfId="2" applyFill="1" applyBorder="1" applyAlignment="1">
      <alignment horizontal="center" vertical="center" wrapText="1"/>
    </xf>
    <xf numFmtId="0" fontId="7" fillId="0" borderId="4" xfId="2" applyBorder="1" applyAlignment="1"/>
    <xf numFmtId="44" fontId="12" fillId="0" borderId="6" xfId="3" applyFont="1" applyFill="1" applyBorder="1" applyAlignment="1" applyProtection="1">
      <alignment vertical="center" wrapText="1"/>
    </xf>
    <xf numFmtId="44" fontId="12" fillId="0" borderId="11" xfId="3" applyFont="1" applyFill="1" applyBorder="1" applyAlignment="1" applyProtection="1">
      <alignment vertical="center" wrapText="1"/>
    </xf>
    <xf numFmtId="44" fontId="12" fillId="0" borderId="13" xfId="3" applyFont="1" applyFill="1" applyBorder="1" applyAlignment="1" applyProtection="1">
      <alignment vertical="center" wrapText="1"/>
      <protection locked="0"/>
    </xf>
    <xf numFmtId="44" fontId="12" fillId="0" borderId="14" xfId="3" applyFont="1" applyFill="1" applyBorder="1" applyAlignment="1" applyProtection="1">
      <alignment vertical="center" wrapText="1"/>
      <protection locked="0"/>
    </xf>
    <xf numFmtId="44" fontId="12" fillId="0" borderId="6" xfId="3" applyFont="1" applyFill="1" applyBorder="1" applyAlignment="1" applyProtection="1">
      <alignment vertical="center" wrapText="1"/>
      <protection locked="0"/>
    </xf>
    <xf numFmtId="44" fontId="12" fillId="0" borderId="11" xfId="3" applyFont="1" applyFill="1" applyBorder="1" applyAlignment="1" applyProtection="1">
      <alignment vertical="center" wrapText="1"/>
      <protection locked="0"/>
    </xf>
    <xf numFmtId="44" fontId="12" fillId="0" borderId="6" xfId="3" applyFont="1" applyFill="1" applyBorder="1" applyAlignment="1" applyProtection="1">
      <alignment horizontal="center" vertical="center" wrapText="1"/>
      <protection locked="0"/>
    </xf>
    <xf numFmtId="44" fontId="12" fillId="0" borderId="11" xfId="3" applyFont="1" applyFill="1" applyBorder="1" applyAlignment="1" applyProtection="1">
      <alignment horizontal="center" vertical="center" wrapText="1"/>
      <protection locked="0"/>
    </xf>
    <xf numFmtId="0" fontId="11" fillId="11" borderId="4" xfId="2" applyFont="1" applyFill="1" applyBorder="1" applyAlignment="1">
      <alignment horizontal="center" vertical="center" wrapText="1"/>
    </xf>
    <xf numFmtId="0" fontId="7" fillId="11" borderId="4" xfId="2" applyFill="1" applyBorder="1" applyAlignment="1">
      <alignment horizontal="center" vertical="center" wrapText="1"/>
    </xf>
    <xf numFmtId="0" fontId="7" fillId="11" borderId="4" xfId="2" applyFill="1" applyBorder="1" applyAlignment="1"/>
    <xf numFmtId="44" fontId="12" fillId="0" borderId="12" xfId="3" applyFont="1" applyFill="1" applyBorder="1" applyAlignment="1" applyProtection="1">
      <alignment vertical="center" wrapText="1"/>
    </xf>
    <xf numFmtId="44" fontId="12" fillId="0" borderId="12" xfId="3" applyFont="1" applyFill="1" applyBorder="1" applyAlignment="1" applyProtection="1">
      <alignment vertical="center" wrapText="1"/>
      <protection locked="0"/>
    </xf>
    <xf numFmtId="44" fontId="12" fillId="0" borderId="4" xfId="3" applyFont="1" applyFill="1" applyBorder="1" applyAlignment="1" applyProtection="1">
      <alignment vertical="center" wrapText="1"/>
      <protection locked="0"/>
    </xf>
    <xf numFmtId="0" fontId="11" fillId="12" borderId="4" xfId="2" applyFont="1" applyFill="1" applyBorder="1" applyAlignment="1">
      <alignment horizontal="center" vertical="center" wrapText="1"/>
    </xf>
    <xf numFmtId="0" fontId="7" fillId="12" borderId="4" xfId="2" applyFill="1" applyBorder="1" applyAlignment="1">
      <alignment horizontal="center" vertical="center" wrapText="1"/>
    </xf>
    <xf numFmtId="0" fontId="7" fillId="12" borderId="4" xfId="2" applyFill="1" applyBorder="1" applyAlignment="1"/>
    <xf numFmtId="0" fontId="11" fillId="27" borderId="4" xfId="2" applyFont="1" applyFill="1" applyBorder="1" applyAlignment="1">
      <alignment horizontal="center" vertical="center" wrapText="1"/>
    </xf>
    <xf numFmtId="0" fontId="7" fillId="27" borderId="4" xfId="2" applyFill="1" applyBorder="1" applyAlignment="1">
      <alignment horizontal="center" vertical="center" wrapText="1"/>
    </xf>
    <xf numFmtId="0" fontId="7" fillId="27" borderId="4" xfId="2" applyFill="1" applyBorder="1" applyAlignment="1"/>
    <xf numFmtId="0" fontId="7" fillId="0" borderId="12" xfId="2" applyFont="1" applyBorder="1" applyAlignment="1" applyProtection="1">
      <alignment vertical="center" wrapText="1"/>
      <protection locked="0"/>
    </xf>
    <xf numFmtId="0" fontId="7" fillId="0" borderId="4" xfId="2" applyFont="1" applyBorder="1" applyAlignment="1" applyProtection="1">
      <alignment vertical="center" wrapText="1"/>
      <protection locked="0"/>
    </xf>
    <xf numFmtId="0" fontId="9" fillId="0" borderId="0" xfId="2" applyFont="1" applyFill="1" applyBorder="1" applyAlignment="1">
      <alignment horizontal="left" vertical="center" wrapText="1"/>
    </xf>
    <xf numFmtId="0" fontId="8" fillId="2" borderId="6" xfId="2" applyFont="1" applyFill="1" applyBorder="1" applyAlignment="1" applyProtection="1">
      <alignment horizontal="center" vertical="center" wrapText="1"/>
    </xf>
    <xf numFmtId="0" fontId="8" fillId="2" borderId="16" xfId="2" applyFont="1" applyFill="1" applyBorder="1" applyAlignment="1" applyProtection="1">
      <alignment horizontal="center" vertical="center" wrapText="1"/>
    </xf>
    <xf numFmtId="0" fontId="8" fillId="2" borderId="11" xfId="2" applyFont="1" applyFill="1" applyBorder="1" applyAlignment="1" applyProtection="1">
      <alignment horizontal="center" vertical="center" wrapText="1"/>
    </xf>
    <xf numFmtId="0" fontId="26" fillId="0" borderId="52" xfId="2" applyFont="1" applyBorder="1" applyAlignment="1">
      <alignment horizontal="center" vertical="center" wrapText="1"/>
    </xf>
    <xf numFmtId="0" fontId="26" fillId="0" borderId="53" xfId="2" applyFont="1" applyBorder="1" applyAlignment="1">
      <alignment horizontal="center" vertical="center" wrapText="1"/>
    </xf>
    <xf numFmtId="0" fontId="26" fillId="0" borderId="54" xfId="2" applyFont="1" applyBorder="1" applyAlignment="1">
      <alignment horizontal="center" vertical="center" wrapText="1"/>
    </xf>
    <xf numFmtId="0" fontId="11" fillId="0" borderId="2" xfId="2" applyFont="1" applyBorder="1" applyAlignment="1">
      <alignment horizontal="center"/>
    </xf>
    <xf numFmtId="0" fontId="11" fillId="0" borderId="23" xfId="2" applyFont="1" applyBorder="1" applyAlignment="1">
      <alignment horizontal="center"/>
    </xf>
    <xf numFmtId="0" fontId="11" fillId="0" borderId="3" xfId="2" applyFont="1" applyBorder="1" applyAlignment="1">
      <alignment horizontal="center"/>
    </xf>
    <xf numFmtId="0" fontId="7" fillId="0" borderId="2" xfId="2" applyFont="1" applyBorder="1" applyAlignment="1">
      <alignment horizontal="center"/>
    </xf>
    <xf numFmtId="0" fontId="7" fillId="0" borderId="23" xfId="2" applyFont="1" applyBorder="1" applyAlignment="1">
      <alignment horizontal="center"/>
    </xf>
    <xf numFmtId="0" fontId="7" fillId="0" borderId="3" xfId="2" applyFont="1" applyBorder="1" applyAlignment="1">
      <alignment horizontal="center"/>
    </xf>
  </cellXfs>
  <cellStyles count="4">
    <cellStyle name="Moneda" xfId="1" builtinId="4"/>
    <cellStyle name="Moneda 2" xfId="3"/>
    <cellStyle name="Normal" xfId="0" builtinId="0"/>
    <cellStyle name="Normal 2" xfId="2"/>
  </cellStyles>
  <dxfs count="2">
    <dxf>
      <fill>
        <patternFill>
          <bgColor rgb="FFFF0000"/>
        </patternFill>
      </fill>
    </dxf>
    <dxf>
      <font>
        <color rgb="FFFF0000"/>
      </font>
    </dxf>
  </dxfs>
  <tableStyles count="0" defaultTableStyle="TableStyleMedium2" defaultPivotStyle="PivotStyleLight16"/>
  <colors>
    <mruColors>
      <color rgb="FFFFCCFF"/>
      <color rgb="FFCCFFFF"/>
      <color rgb="FFFFCC99"/>
      <color rgb="FFFFCC66"/>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cid:image001.jpg@01CD4A13.FB3570F0" TargetMode="External"/><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cid:image001.jpg@01CD4A13.FB3570F0" TargetMode="External"/><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5</xdr:col>
      <xdr:colOff>428625</xdr:colOff>
      <xdr:row>0</xdr:row>
      <xdr:rowOff>28575</xdr:rowOff>
    </xdr:from>
    <xdr:to>
      <xdr:col>8</xdr:col>
      <xdr:colOff>406705</xdr:colOff>
      <xdr:row>3</xdr:row>
      <xdr:rowOff>97210</xdr:rowOff>
    </xdr:to>
    <xdr:pic>
      <xdr:nvPicPr>
        <xdr:cNvPr id="4" name="Imagen 3"/>
        <xdr:cNvPicPr>
          <a:picLocks noChangeAspect="1"/>
        </xdr:cNvPicPr>
      </xdr:nvPicPr>
      <xdr:blipFill>
        <a:blip xmlns:r="http://schemas.openxmlformats.org/officeDocument/2006/relationships" r:embed="rId1"/>
        <a:stretch>
          <a:fillRect/>
        </a:stretch>
      </xdr:blipFill>
      <xdr:spPr>
        <a:xfrm>
          <a:off x="9229725" y="28575"/>
          <a:ext cx="2054530" cy="640135"/>
        </a:xfrm>
        <a:prstGeom prst="rect">
          <a:avLst/>
        </a:prstGeom>
      </xdr:spPr>
    </xdr:pic>
    <xdr:clientData/>
  </xdr:twoCellAnchor>
  <xdr:twoCellAnchor>
    <xdr:from>
      <xdr:col>0</xdr:col>
      <xdr:colOff>0</xdr:colOff>
      <xdr:row>0</xdr:row>
      <xdr:rowOff>19050</xdr:rowOff>
    </xdr:from>
    <xdr:to>
      <xdr:col>2</xdr:col>
      <xdr:colOff>107650</xdr:colOff>
      <xdr:row>3</xdr:row>
      <xdr:rowOff>56042</xdr:rowOff>
    </xdr:to>
    <xdr:pic>
      <xdr:nvPicPr>
        <xdr:cNvPr id="5" name="Imagen 4" descr="cid:image001.jpg@01CD4A13.FB3570F0"/>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0" y="19050"/>
          <a:ext cx="2736550" cy="608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153055</xdr:colOff>
      <xdr:row>0</xdr:row>
      <xdr:rowOff>142876</xdr:rowOff>
    </xdr:from>
    <xdr:to>
      <xdr:col>9</xdr:col>
      <xdr:colOff>540687</xdr:colOff>
      <xdr:row>3</xdr:row>
      <xdr:rowOff>136486</xdr:rowOff>
    </xdr:to>
    <xdr:grpSp>
      <xdr:nvGrpSpPr>
        <xdr:cNvPr id="3" name="Lienzo 106"/>
        <xdr:cNvGrpSpPr/>
      </xdr:nvGrpSpPr>
      <xdr:grpSpPr>
        <a:xfrm>
          <a:off x="153055" y="142876"/>
          <a:ext cx="8293382" cy="565110"/>
          <a:chOff x="121285" y="-358371"/>
          <a:chExt cx="6537240" cy="1637045"/>
        </a:xfrm>
      </xdr:grpSpPr>
      <xdr:sp macro="" textlink="">
        <xdr:nvSpPr>
          <xdr:cNvPr id="5" name="Rectangle 5"/>
          <xdr:cNvSpPr>
            <a:spLocks noChangeArrowheads="1"/>
          </xdr:cNvSpPr>
        </xdr:nvSpPr>
        <xdr:spPr bwMode="auto">
          <a:xfrm>
            <a:off x="1663552" y="499297"/>
            <a:ext cx="7620"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 name="Rectangle 6"/>
          <xdr:cNvSpPr>
            <a:spLocks noChangeArrowheads="1"/>
          </xdr:cNvSpPr>
        </xdr:nvSpPr>
        <xdr:spPr bwMode="auto">
          <a:xfrm>
            <a:off x="1347470" y="3810"/>
            <a:ext cx="762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 name="Rectangle 7"/>
          <xdr:cNvSpPr>
            <a:spLocks noChangeArrowheads="1"/>
          </xdr:cNvSpPr>
        </xdr:nvSpPr>
        <xdr:spPr bwMode="auto">
          <a:xfrm>
            <a:off x="1308100" y="4826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2" name="Rectangle 12"/>
          <xdr:cNvSpPr>
            <a:spLocks noChangeArrowheads="1"/>
          </xdr:cNvSpPr>
        </xdr:nvSpPr>
        <xdr:spPr bwMode="auto">
          <a:xfrm>
            <a:off x="1949450" y="4826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6" name="Rectangle 16"/>
          <xdr:cNvSpPr>
            <a:spLocks noChangeArrowheads="1"/>
          </xdr:cNvSpPr>
        </xdr:nvSpPr>
        <xdr:spPr bwMode="auto">
          <a:xfrm>
            <a:off x="1369060" y="169545"/>
            <a:ext cx="327660" cy="510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7" name="Rectangle 17"/>
          <xdr:cNvSpPr>
            <a:spLocks noChangeArrowheads="1"/>
          </xdr:cNvSpPr>
        </xdr:nvSpPr>
        <xdr:spPr bwMode="auto">
          <a:xfrm>
            <a:off x="1720215" y="16637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9" name="Rectangle 19"/>
          <xdr:cNvSpPr>
            <a:spLocks noChangeArrowheads="1"/>
          </xdr:cNvSpPr>
        </xdr:nvSpPr>
        <xdr:spPr bwMode="auto">
          <a:xfrm>
            <a:off x="385445" y="288925"/>
            <a:ext cx="228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7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0" name="Rectangle 20"/>
          <xdr:cNvSpPr>
            <a:spLocks noChangeArrowheads="1"/>
          </xdr:cNvSpPr>
        </xdr:nvSpPr>
        <xdr:spPr bwMode="auto">
          <a:xfrm>
            <a:off x="454025" y="508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b="1">
                <a:solidFill>
                  <a:srgbClr val="000000"/>
                </a:solidFill>
                <a:effectLst/>
                <a:latin typeface="Gill Sans MT Ext Condensed Bold"/>
                <a:ea typeface="Calibri" panose="020F0502020204030204" pitchFamily="34" charset="0"/>
                <a:cs typeface="Gill Sans MT Ext Condensed Bold"/>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1" name="Rectangle 21"/>
          <xdr:cNvSpPr>
            <a:spLocks noChangeArrowheads="1"/>
          </xdr:cNvSpPr>
        </xdr:nvSpPr>
        <xdr:spPr bwMode="auto">
          <a:xfrm>
            <a:off x="454025" y="6350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b="1">
                <a:solidFill>
                  <a:srgbClr val="000000"/>
                </a:solidFill>
                <a:effectLst/>
                <a:latin typeface="Gill Sans MT Ext Condensed Bold"/>
                <a:ea typeface="Calibri" panose="020F0502020204030204" pitchFamily="34" charset="0"/>
                <a:cs typeface="Gill Sans MT Ext Condensed Bold"/>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3" name="Rectangle 23"/>
          <xdr:cNvSpPr>
            <a:spLocks noChangeArrowheads="1"/>
          </xdr:cNvSpPr>
        </xdr:nvSpPr>
        <xdr:spPr bwMode="auto">
          <a:xfrm>
            <a:off x="819785" y="11557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5" name="Rectangle 25"/>
          <xdr:cNvSpPr>
            <a:spLocks noChangeArrowheads="1"/>
          </xdr:cNvSpPr>
        </xdr:nvSpPr>
        <xdr:spPr bwMode="auto">
          <a:xfrm>
            <a:off x="807720" y="18796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7" name="Rectangle 27"/>
          <xdr:cNvSpPr>
            <a:spLocks noChangeArrowheads="1"/>
          </xdr:cNvSpPr>
        </xdr:nvSpPr>
        <xdr:spPr bwMode="auto">
          <a:xfrm>
            <a:off x="1141095" y="26035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8" name="Rectangle 28"/>
          <xdr:cNvSpPr>
            <a:spLocks noChangeArrowheads="1"/>
          </xdr:cNvSpPr>
        </xdr:nvSpPr>
        <xdr:spPr bwMode="auto">
          <a:xfrm>
            <a:off x="1304925" y="23050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0" name="Rectangle 30"/>
          <xdr:cNvSpPr>
            <a:spLocks noChangeArrowheads="1"/>
          </xdr:cNvSpPr>
        </xdr:nvSpPr>
        <xdr:spPr bwMode="auto">
          <a:xfrm>
            <a:off x="1497496" y="-30620"/>
            <a:ext cx="14605"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2" name="Rectangle 32"/>
          <xdr:cNvSpPr>
            <a:spLocks noChangeArrowheads="1"/>
          </xdr:cNvSpPr>
        </xdr:nvSpPr>
        <xdr:spPr bwMode="auto">
          <a:xfrm>
            <a:off x="1831340" y="31559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4" name="Rectangle 34"/>
          <xdr:cNvSpPr>
            <a:spLocks noChangeArrowheads="1"/>
          </xdr:cNvSpPr>
        </xdr:nvSpPr>
        <xdr:spPr bwMode="auto">
          <a:xfrm>
            <a:off x="2005330" y="147955"/>
            <a:ext cx="29845"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35" name="Rectangle 35"/>
          <xdr:cNvSpPr>
            <a:spLocks noChangeArrowheads="1"/>
          </xdr:cNvSpPr>
        </xdr:nvSpPr>
        <xdr:spPr bwMode="auto">
          <a:xfrm>
            <a:off x="3937635" y="147955"/>
            <a:ext cx="24130"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37" name="Rectangle 37"/>
          <xdr:cNvSpPr>
            <a:spLocks noChangeArrowheads="1"/>
          </xdr:cNvSpPr>
        </xdr:nvSpPr>
        <xdr:spPr bwMode="auto">
          <a:xfrm>
            <a:off x="2035175" y="147955"/>
            <a:ext cx="1902460"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38" name="Rectangle 38"/>
          <xdr:cNvSpPr>
            <a:spLocks noChangeArrowheads="1"/>
          </xdr:cNvSpPr>
        </xdr:nvSpPr>
        <xdr:spPr bwMode="auto">
          <a:xfrm>
            <a:off x="3937635" y="190500"/>
            <a:ext cx="698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2" name="Rectangle 43"/>
          <xdr:cNvSpPr>
            <a:spLocks noChangeArrowheads="1"/>
          </xdr:cNvSpPr>
        </xdr:nvSpPr>
        <xdr:spPr bwMode="auto">
          <a:xfrm>
            <a:off x="4462145" y="340360"/>
            <a:ext cx="698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4" name="Rectangle 45"/>
          <xdr:cNvSpPr>
            <a:spLocks noChangeArrowheads="1"/>
          </xdr:cNvSpPr>
        </xdr:nvSpPr>
        <xdr:spPr bwMode="auto">
          <a:xfrm>
            <a:off x="5332730" y="3810"/>
            <a:ext cx="24765" cy="3378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47" name="Rectangle 49"/>
          <xdr:cNvSpPr>
            <a:spLocks noChangeArrowheads="1"/>
          </xdr:cNvSpPr>
        </xdr:nvSpPr>
        <xdr:spPr bwMode="auto">
          <a:xfrm>
            <a:off x="5029200" y="9461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9" name="Rectangle 51"/>
          <xdr:cNvSpPr>
            <a:spLocks noChangeArrowheads="1"/>
          </xdr:cNvSpPr>
        </xdr:nvSpPr>
        <xdr:spPr bwMode="auto">
          <a:xfrm>
            <a:off x="4515485" y="213995"/>
            <a:ext cx="8191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50" name="Rectangle 52"/>
          <xdr:cNvSpPr>
            <a:spLocks noChangeArrowheads="1"/>
          </xdr:cNvSpPr>
        </xdr:nvSpPr>
        <xdr:spPr bwMode="auto">
          <a:xfrm>
            <a:off x="5301615" y="21399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2" name="Rectangle 55"/>
          <xdr:cNvSpPr>
            <a:spLocks noChangeArrowheads="1"/>
          </xdr:cNvSpPr>
        </xdr:nvSpPr>
        <xdr:spPr bwMode="auto">
          <a:xfrm>
            <a:off x="5042535" y="278130"/>
            <a:ext cx="2603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i="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3" name="Rectangle 56"/>
          <xdr:cNvSpPr>
            <a:spLocks noChangeArrowheads="1"/>
          </xdr:cNvSpPr>
        </xdr:nvSpPr>
        <xdr:spPr bwMode="auto">
          <a:xfrm>
            <a:off x="121285" y="455295"/>
            <a:ext cx="228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7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54" name="Imagen 53" descr="2017 logo FSE horizont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8645" y="-358371"/>
            <a:ext cx="1529880" cy="1637045"/>
          </a:xfrm>
          <a:prstGeom prst="rect">
            <a:avLst/>
          </a:prstGeom>
          <a:noFill/>
          <a:ln>
            <a:noFill/>
          </a:ln>
        </xdr:spPr>
      </xdr:pic>
    </xdr:grpSp>
    <xdr:clientData/>
  </xdr:twoCellAnchor>
  <xdr:twoCellAnchor editAs="oneCell">
    <xdr:from>
      <xdr:col>0</xdr:col>
      <xdr:colOff>47625</xdr:colOff>
      <xdr:row>0</xdr:row>
      <xdr:rowOff>95251</xdr:rowOff>
    </xdr:from>
    <xdr:to>
      <xdr:col>4</xdr:col>
      <xdr:colOff>116747</xdr:colOff>
      <xdr:row>3</xdr:row>
      <xdr:rowOff>133404</xdr:rowOff>
    </xdr:to>
    <xdr:pic>
      <xdr:nvPicPr>
        <xdr:cNvPr id="2" name="Imagen 1"/>
        <xdr:cNvPicPr>
          <a:picLocks noChangeAspect="1"/>
        </xdr:cNvPicPr>
      </xdr:nvPicPr>
      <xdr:blipFill>
        <a:blip xmlns:r="http://schemas.openxmlformats.org/officeDocument/2006/relationships" r:embed="rId2"/>
        <a:stretch>
          <a:fillRect/>
        </a:stretch>
      </xdr:blipFill>
      <xdr:spPr>
        <a:xfrm>
          <a:off x="47625" y="95251"/>
          <a:ext cx="2736122" cy="6096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153055</xdr:colOff>
      <xdr:row>0</xdr:row>
      <xdr:rowOff>142876</xdr:rowOff>
    </xdr:from>
    <xdr:to>
      <xdr:col>9</xdr:col>
      <xdr:colOff>540687</xdr:colOff>
      <xdr:row>3</xdr:row>
      <xdr:rowOff>136486</xdr:rowOff>
    </xdr:to>
    <xdr:grpSp>
      <xdr:nvGrpSpPr>
        <xdr:cNvPr id="36" name="Lienzo 106"/>
        <xdr:cNvGrpSpPr/>
      </xdr:nvGrpSpPr>
      <xdr:grpSpPr>
        <a:xfrm>
          <a:off x="153055" y="142876"/>
          <a:ext cx="8064782" cy="565110"/>
          <a:chOff x="121285" y="-358371"/>
          <a:chExt cx="6537240" cy="1637045"/>
        </a:xfrm>
      </xdr:grpSpPr>
      <xdr:sp macro="" textlink="">
        <xdr:nvSpPr>
          <xdr:cNvPr id="37" name="Rectangle 5"/>
          <xdr:cNvSpPr>
            <a:spLocks noChangeArrowheads="1"/>
          </xdr:cNvSpPr>
        </xdr:nvSpPr>
        <xdr:spPr bwMode="auto">
          <a:xfrm>
            <a:off x="1663552" y="499297"/>
            <a:ext cx="7620"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8" name="Rectangle 6"/>
          <xdr:cNvSpPr>
            <a:spLocks noChangeArrowheads="1"/>
          </xdr:cNvSpPr>
        </xdr:nvSpPr>
        <xdr:spPr bwMode="auto">
          <a:xfrm>
            <a:off x="1347470" y="3810"/>
            <a:ext cx="762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9" name="Rectangle 7"/>
          <xdr:cNvSpPr>
            <a:spLocks noChangeArrowheads="1"/>
          </xdr:cNvSpPr>
        </xdr:nvSpPr>
        <xdr:spPr bwMode="auto">
          <a:xfrm>
            <a:off x="1308100" y="4826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0" name="Rectangle 12"/>
          <xdr:cNvSpPr>
            <a:spLocks noChangeArrowheads="1"/>
          </xdr:cNvSpPr>
        </xdr:nvSpPr>
        <xdr:spPr bwMode="auto">
          <a:xfrm>
            <a:off x="1949450" y="4826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1" name="Rectangle 16"/>
          <xdr:cNvSpPr>
            <a:spLocks noChangeArrowheads="1"/>
          </xdr:cNvSpPr>
        </xdr:nvSpPr>
        <xdr:spPr bwMode="auto">
          <a:xfrm>
            <a:off x="1369060" y="169545"/>
            <a:ext cx="327660" cy="510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2" name="Rectangle 17"/>
          <xdr:cNvSpPr>
            <a:spLocks noChangeArrowheads="1"/>
          </xdr:cNvSpPr>
        </xdr:nvSpPr>
        <xdr:spPr bwMode="auto">
          <a:xfrm>
            <a:off x="1720215" y="16637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3" name="Rectangle 19"/>
          <xdr:cNvSpPr>
            <a:spLocks noChangeArrowheads="1"/>
          </xdr:cNvSpPr>
        </xdr:nvSpPr>
        <xdr:spPr bwMode="auto">
          <a:xfrm>
            <a:off x="385445" y="288925"/>
            <a:ext cx="228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7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4" name="Rectangle 20"/>
          <xdr:cNvSpPr>
            <a:spLocks noChangeArrowheads="1"/>
          </xdr:cNvSpPr>
        </xdr:nvSpPr>
        <xdr:spPr bwMode="auto">
          <a:xfrm>
            <a:off x="454025" y="508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b="1">
                <a:solidFill>
                  <a:srgbClr val="000000"/>
                </a:solidFill>
                <a:effectLst/>
                <a:latin typeface="Gill Sans MT Ext Condensed Bold"/>
                <a:ea typeface="Calibri" panose="020F0502020204030204" pitchFamily="34" charset="0"/>
                <a:cs typeface="Gill Sans MT Ext Condensed Bold"/>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5" name="Rectangle 21"/>
          <xdr:cNvSpPr>
            <a:spLocks noChangeArrowheads="1"/>
          </xdr:cNvSpPr>
        </xdr:nvSpPr>
        <xdr:spPr bwMode="auto">
          <a:xfrm>
            <a:off x="454025" y="6350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b="1">
                <a:solidFill>
                  <a:srgbClr val="000000"/>
                </a:solidFill>
                <a:effectLst/>
                <a:latin typeface="Gill Sans MT Ext Condensed Bold"/>
                <a:ea typeface="Calibri" panose="020F0502020204030204" pitchFamily="34" charset="0"/>
                <a:cs typeface="Gill Sans MT Ext Condensed Bold"/>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6" name="Rectangle 23"/>
          <xdr:cNvSpPr>
            <a:spLocks noChangeArrowheads="1"/>
          </xdr:cNvSpPr>
        </xdr:nvSpPr>
        <xdr:spPr bwMode="auto">
          <a:xfrm>
            <a:off x="819785" y="11557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7" name="Rectangle 25"/>
          <xdr:cNvSpPr>
            <a:spLocks noChangeArrowheads="1"/>
          </xdr:cNvSpPr>
        </xdr:nvSpPr>
        <xdr:spPr bwMode="auto">
          <a:xfrm>
            <a:off x="807720" y="18796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8" name="Rectangle 27"/>
          <xdr:cNvSpPr>
            <a:spLocks noChangeArrowheads="1"/>
          </xdr:cNvSpPr>
        </xdr:nvSpPr>
        <xdr:spPr bwMode="auto">
          <a:xfrm>
            <a:off x="1141095" y="26035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9" name="Rectangle 28"/>
          <xdr:cNvSpPr>
            <a:spLocks noChangeArrowheads="1"/>
          </xdr:cNvSpPr>
        </xdr:nvSpPr>
        <xdr:spPr bwMode="auto">
          <a:xfrm>
            <a:off x="1304925" y="23050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0" name="Rectangle 30"/>
          <xdr:cNvSpPr>
            <a:spLocks noChangeArrowheads="1"/>
          </xdr:cNvSpPr>
        </xdr:nvSpPr>
        <xdr:spPr bwMode="auto">
          <a:xfrm>
            <a:off x="1497496" y="-30620"/>
            <a:ext cx="14605"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1" name="Rectangle 32"/>
          <xdr:cNvSpPr>
            <a:spLocks noChangeArrowheads="1"/>
          </xdr:cNvSpPr>
        </xdr:nvSpPr>
        <xdr:spPr bwMode="auto">
          <a:xfrm>
            <a:off x="1831340" y="31559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2" name="Rectangle 34"/>
          <xdr:cNvSpPr>
            <a:spLocks noChangeArrowheads="1"/>
          </xdr:cNvSpPr>
        </xdr:nvSpPr>
        <xdr:spPr bwMode="auto">
          <a:xfrm>
            <a:off x="2005330" y="147955"/>
            <a:ext cx="29845"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53" name="Rectangle 35"/>
          <xdr:cNvSpPr>
            <a:spLocks noChangeArrowheads="1"/>
          </xdr:cNvSpPr>
        </xdr:nvSpPr>
        <xdr:spPr bwMode="auto">
          <a:xfrm>
            <a:off x="3937635" y="147955"/>
            <a:ext cx="24130"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54" name="Rectangle 37"/>
          <xdr:cNvSpPr>
            <a:spLocks noChangeArrowheads="1"/>
          </xdr:cNvSpPr>
        </xdr:nvSpPr>
        <xdr:spPr bwMode="auto">
          <a:xfrm>
            <a:off x="2035175" y="147955"/>
            <a:ext cx="1902460"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55" name="Rectangle 38"/>
          <xdr:cNvSpPr>
            <a:spLocks noChangeArrowheads="1"/>
          </xdr:cNvSpPr>
        </xdr:nvSpPr>
        <xdr:spPr bwMode="auto">
          <a:xfrm>
            <a:off x="3937635" y="190500"/>
            <a:ext cx="698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6" name="Rectangle 43"/>
          <xdr:cNvSpPr>
            <a:spLocks noChangeArrowheads="1"/>
          </xdr:cNvSpPr>
        </xdr:nvSpPr>
        <xdr:spPr bwMode="auto">
          <a:xfrm>
            <a:off x="4462145" y="340360"/>
            <a:ext cx="698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7" name="Rectangle 45"/>
          <xdr:cNvSpPr>
            <a:spLocks noChangeArrowheads="1"/>
          </xdr:cNvSpPr>
        </xdr:nvSpPr>
        <xdr:spPr bwMode="auto">
          <a:xfrm>
            <a:off x="5332730" y="3810"/>
            <a:ext cx="24765" cy="3378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58" name="Rectangle 49"/>
          <xdr:cNvSpPr>
            <a:spLocks noChangeArrowheads="1"/>
          </xdr:cNvSpPr>
        </xdr:nvSpPr>
        <xdr:spPr bwMode="auto">
          <a:xfrm>
            <a:off x="5029200" y="9461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9" name="Rectangle 51"/>
          <xdr:cNvSpPr>
            <a:spLocks noChangeArrowheads="1"/>
          </xdr:cNvSpPr>
        </xdr:nvSpPr>
        <xdr:spPr bwMode="auto">
          <a:xfrm>
            <a:off x="4515485" y="213995"/>
            <a:ext cx="8191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60" name="Rectangle 52"/>
          <xdr:cNvSpPr>
            <a:spLocks noChangeArrowheads="1"/>
          </xdr:cNvSpPr>
        </xdr:nvSpPr>
        <xdr:spPr bwMode="auto">
          <a:xfrm>
            <a:off x="5301615" y="21399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Rectangle 55"/>
          <xdr:cNvSpPr>
            <a:spLocks noChangeArrowheads="1"/>
          </xdr:cNvSpPr>
        </xdr:nvSpPr>
        <xdr:spPr bwMode="auto">
          <a:xfrm>
            <a:off x="5042535" y="278130"/>
            <a:ext cx="2603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i="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2" name="Rectangle 56"/>
          <xdr:cNvSpPr>
            <a:spLocks noChangeArrowheads="1"/>
          </xdr:cNvSpPr>
        </xdr:nvSpPr>
        <xdr:spPr bwMode="auto">
          <a:xfrm>
            <a:off x="121285" y="455295"/>
            <a:ext cx="228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7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63" name="Imagen 62" descr="2017 logo FSE horizont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8645" y="-358371"/>
            <a:ext cx="1529880" cy="1637045"/>
          </a:xfrm>
          <a:prstGeom prst="rect">
            <a:avLst/>
          </a:prstGeom>
          <a:noFill/>
          <a:ln>
            <a:noFill/>
          </a:ln>
        </xdr:spPr>
      </xdr:pic>
    </xdr:grpSp>
    <xdr:clientData/>
  </xdr:twoCellAnchor>
  <xdr:twoCellAnchor editAs="oneCell">
    <xdr:from>
      <xdr:col>0</xdr:col>
      <xdr:colOff>47625</xdr:colOff>
      <xdr:row>0</xdr:row>
      <xdr:rowOff>95251</xdr:rowOff>
    </xdr:from>
    <xdr:to>
      <xdr:col>4</xdr:col>
      <xdr:colOff>164372</xdr:colOff>
      <xdr:row>3</xdr:row>
      <xdr:rowOff>133404</xdr:rowOff>
    </xdr:to>
    <xdr:pic>
      <xdr:nvPicPr>
        <xdr:cNvPr id="64" name="Imagen 63"/>
        <xdr:cNvPicPr>
          <a:picLocks noChangeAspect="1"/>
        </xdr:cNvPicPr>
      </xdr:nvPicPr>
      <xdr:blipFill>
        <a:blip xmlns:r="http://schemas.openxmlformats.org/officeDocument/2006/relationships" r:embed="rId2"/>
        <a:stretch>
          <a:fillRect/>
        </a:stretch>
      </xdr:blipFill>
      <xdr:spPr>
        <a:xfrm>
          <a:off x="47625" y="95251"/>
          <a:ext cx="2736122" cy="6096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153055</xdr:colOff>
      <xdr:row>0</xdr:row>
      <xdr:rowOff>142876</xdr:rowOff>
    </xdr:from>
    <xdr:to>
      <xdr:col>9</xdr:col>
      <xdr:colOff>540687</xdr:colOff>
      <xdr:row>3</xdr:row>
      <xdr:rowOff>136486</xdr:rowOff>
    </xdr:to>
    <xdr:grpSp>
      <xdr:nvGrpSpPr>
        <xdr:cNvPr id="40" name="Lienzo 106"/>
        <xdr:cNvGrpSpPr/>
      </xdr:nvGrpSpPr>
      <xdr:grpSpPr>
        <a:xfrm>
          <a:off x="153055" y="142876"/>
          <a:ext cx="8188607" cy="565110"/>
          <a:chOff x="121285" y="-358371"/>
          <a:chExt cx="6537240" cy="1637045"/>
        </a:xfrm>
      </xdr:grpSpPr>
      <xdr:sp macro="" textlink="">
        <xdr:nvSpPr>
          <xdr:cNvPr id="41" name="Rectangle 5"/>
          <xdr:cNvSpPr>
            <a:spLocks noChangeArrowheads="1"/>
          </xdr:cNvSpPr>
        </xdr:nvSpPr>
        <xdr:spPr bwMode="auto">
          <a:xfrm>
            <a:off x="1663552" y="499297"/>
            <a:ext cx="7620"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2" name="Rectangle 6"/>
          <xdr:cNvSpPr>
            <a:spLocks noChangeArrowheads="1"/>
          </xdr:cNvSpPr>
        </xdr:nvSpPr>
        <xdr:spPr bwMode="auto">
          <a:xfrm>
            <a:off x="1347470" y="3810"/>
            <a:ext cx="762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3" name="Rectangle 7"/>
          <xdr:cNvSpPr>
            <a:spLocks noChangeArrowheads="1"/>
          </xdr:cNvSpPr>
        </xdr:nvSpPr>
        <xdr:spPr bwMode="auto">
          <a:xfrm>
            <a:off x="1308100" y="4826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4" name="Rectangle 12"/>
          <xdr:cNvSpPr>
            <a:spLocks noChangeArrowheads="1"/>
          </xdr:cNvSpPr>
        </xdr:nvSpPr>
        <xdr:spPr bwMode="auto">
          <a:xfrm>
            <a:off x="1949450" y="4826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5" name="Rectangle 16"/>
          <xdr:cNvSpPr>
            <a:spLocks noChangeArrowheads="1"/>
          </xdr:cNvSpPr>
        </xdr:nvSpPr>
        <xdr:spPr bwMode="auto">
          <a:xfrm>
            <a:off x="1369060" y="169545"/>
            <a:ext cx="327660" cy="510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6" name="Rectangle 17"/>
          <xdr:cNvSpPr>
            <a:spLocks noChangeArrowheads="1"/>
          </xdr:cNvSpPr>
        </xdr:nvSpPr>
        <xdr:spPr bwMode="auto">
          <a:xfrm>
            <a:off x="1720215" y="16637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7" name="Rectangle 19"/>
          <xdr:cNvSpPr>
            <a:spLocks noChangeArrowheads="1"/>
          </xdr:cNvSpPr>
        </xdr:nvSpPr>
        <xdr:spPr bwMode="auto">
          <a:xfrm>
            <a:off x="385445" y="288925"/>
            <a:ext cx="228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7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8" name="Rectangle 20"/>
          <xdr:cNvSpPr>
            <a:spLocks noChangeArrowheads="1"/>
          </xdr:cNvSpPr>
        </xdr:nvSpPr>
        <xdr:spPr bwMode="auto">
          <a:xfrm>
            <a:off x="454025" y="508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b="1">
                <a:solidFill>
                  <a:srgbClr val="000000"/>
                </a:solidFill>
                <a:effectLst/>
                <a:latin typeface="Gill Sans MT Ext Condensed Bold"/>
                <a:ea typeface="Calibri" panose="020F0502020204030204" pitchFamily="34" charset="0"/>
                <a:cs typeface="Gill Sans MT Ext Condensed Bold"/>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9" name="Rectangle 21"/>
          <xdr:cNvSpPr>
            <a:spLocks noChangeArrowheads="1"/>
          </xdr:cNvSpPr>
        </xdr:nvSpPr>
        <xdr:spPr bwMode="auto">
          <a:xfrm>
            <a:off x="454025" y="6350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b="1">
                <a:solidFill>
                  <a:srgbClr val="000000"/>
                </a:solidFill>
                <a:effectLst/>
                <a:latin typeface="Gill Sans MT Ext Condensed Bold"/>
                <a:ea typeface="Calibri" panose="020F0502020204030204" pitchFamily="34" charset="0"/>
                <a:cs typeface="Gill Sans MT Ext Condensed Bold"/>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0" name="Rectangle 23"/>
          <xdr:cNvSpPr>
            <a:spLocks noChangeArrowheads="1"/>
          </xdr:cNvSpPr>
        </xdr:nvSpPr>
        <xdr:spPr bwMode="auto">
          <a:xfrm>
            <a:off x="819785" y="11557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1" name="Rectangle 25"/>
          <xdr:cNvSpPr>
            <a:spLocks noChangeArrowheads="1"/>
          </xdr:cNvSpPr>
        </xdr:nvSpPr>
        <xdr:spPr bwMode="auto">
          <a:xfrm>
            <a:off x="807720" y="18796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2" name="Rectangle 27"/>
          <xdr:cNvSpPr>
            <a:spLocks noChangeArrowheads="1"/>
          </xdr:cNvSpPr>
        </xdr:nvSpPr>
        <xdr:spPr bwMode="auto">
          <a:xfrm>
            <a:off x="1141095" y="26035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3" name="Rectangle 28"/>
          <xdr:cNvSpPr>
            <a:spLocks noChangeArrowheads="1"/>
          </xdr:cNvSpPr>
        </xdr:nvSpPr>
        <xdr:spPr bwMode="auto">
          <a:xfrm>
            <a:off x="1304925" y="23050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4" name="Rectangle 30"/>
          <xdr:cNvSpPr>
            <a:spLocks noChangeArrowheads="1"/>
          </xdr:cNvSpPr>
        </xdr:nvSpPr>
        <xdr:spPr bwMode="auto">
          <a:xfrm>
            <a:off x="1497496" y="-30620"/>
            <a:ext cx="14605"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5" name="Rectangle 32"/>
          <xdr:cNvSpPr>
            <a:spLocks noChangeArrowheads="1"/>
          </xdr:cNvSpPr>
        </xdr:nvSpPr>
        <xdr:spPr bwMode="auto">
          <a:xfrm>
            <a:off x="1831340" y="31559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6" name="Rectangle 34"/>
          <xdr:cNvSpPr>
            <a:spLocks noChangeArrowheads="1"/>
          </xdr:cNvSpPr>
        </xdr:nvSpPr>
        <xdr:spPr bwMode="auto">
          <a:xfrm>
            <a:off x="2005330" y="147955"/>
            <a:ext cx="29845"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57" name="Rectangle 35"/>
          <xdr:cNvSpPr>
            <a:spLocks noChangeArrowheads="1"/>
          </xdr:cNvSpPr>
        </xdr:nvSpPr>
        <xdr:spPr bwMode="auto">
          <a:xfrm>
            <a:off x="3937635" y="147955"/>
            <a:ext cx="24130"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58" name="Rectangle 37"/>
          <xdr:cNvSpPr>
            <a:spLocks noChangeArrowheads="1"/>
          </xdr:cNvSpPr>
        </xdr:nvSpPr>
        <xdr:spPr bwMode="auto">
          <a:xfrm>
            <a:off x="2035175" y="147955"/>
            <a:ext cx="1902460"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59" name="Rectangle 38"/>
          <xdr:cNvSpPr>
            <a:spLocks noChangeArrowheads="1"/>
          </xdr:cNvSpPr>
        </xdr:nvSpPr>
        <xdr:spPr bwMode="auto">
          <a:xfrm>
            <a:off x="3937635" y="190500"/>
            <a:ext cx="698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0" name="Rectangle 43"/>
          <xdr:cNvSpPr>
            <a:spLocks noChangeArrowheads="1"/>
          </xdr:cNvSpPr>
        </xdr:nvSpPr>
        <xdr:spPr bwMode="auto">
          <a:xfrm>
            <a:off x="4462145" y="340360"/>
            <a:ext cx="698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Rectangle 45"/>
          <xdr:cNvSpPr>
            <a:spLocks noChangeArrowheads="1"/>
          </xdr:cNvSpPr>
        </xdr:nvSpPr>
        <xdr:spPr bwMode="auto">
          <a:xfrm>
            <a:off x="5332730" y="3810"/>
            <a:ext cx="24765" cy="3378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62" name="Rectangle 49"/>
          <xdr:cNvSpPr>
            <a:spLocks noChangeArrowheads="1"/>
          </xdr:cNvSpPr>
        </xdr:nvSpPr>
        <xdr:spPr bwMode="auto">
          <a:xfrm>
            <a:off x="5029200" y="9461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3" name="Rectangle 51"/>
          <xdr:cNvSpPr>
            <a:spLocks noChangeArrowheads="1"/>
          </xdr:cNvSpPr>
        </xdr:nvSpPr>
        <xdr:spPr bwMode="auto">
          <a:xfrm>
            <a:off x="4515485" y="213995"/>
            <a:ext cx="8191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64" name="Rectangle 52"/>
          <xdr:cNvSpPr>
            <a:spLocks noChangeArrowheads="1"/>
          </xdr:cNvSpPr>
        </xdr:nvSpPr>
        <xdr:spPr bwMode="auto">
          <a:xfrm>
            <a:off x="5301615" y="21399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5" name="Rectangle 55"/>
          <xdr:cNvSpPr>
            <a:spLocks noChangeArrowheads="1"/>
          </xdr:cNvSpPr>
        </xdr:nvSpPr>
        <xdr:spPr bwMode="auto">
          <a:xfrm>
            <a:off x="5042535" y="278130"/>
            <a:ext cx="2603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i="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6" name="Rectangle 56"/>
          <xdr:cNvSpPr>
            <a:spLocks noChangeArrowheads="1"/>
          </xdr:cNvSpPr>
        </xdr:nvSpPr>
        <xdr:spPr bwMode="auto">
          <a:xfrm>
            <a:off x="121285" y="455295"/>
            <a:ext cx="228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7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67" name="Imagen 66" descr="2017 logo FSE horizont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8645" y="-358371"/>
            <a:ext cx="1529880" cy="1637045"/>
          </a:xfrm>
          <a:prstGeom prst="rect">
            <a:avLst/>
          </a:prstGeom>
          <a:noFill/>
          <a:ln>
            <a:noFill/>
          </a:ln>
        </xdr:spPr>
      </xdr:pic>
    </xdr:grpSp>
    <xdr:clientData/>
  </xdr:twoCellAnchor>
  <xdr:twoCellAnchor editAs="oneCell">
    <xdr:from>
      <xdr:col>0</xdr:col>
      <xdr:colOff>47625</xdr:colOff>
      <xdr:row>0</xdr:row>
      <xdr:rowOff>95251</xdr:rowOff>
    </xdr:from>
    <xdr:to>
      <xdr:col>4</xdr:col>
      <xdr:colOff>164372</xdr:colOff>
      <xdr:row>3</xdr:row>
      <xdr:rowOff>133404</xdr:rowOff>
    </xdr:to>
    <xdr:pic>
      <xdr:nvPicPr>
        <xdr:cNvPr id="68" name="Imagen 67"/>
        <xdr:cNvPicPr>
          <a:picLocks noChangeAspect="1"/>
        </xdr:cNvPicPr>
      </xdr:nvPicPr>
      <xdr:blipFill>
        <a:blip xmlns:r="http://schemas.openxmlformats.org/officeDocument/2006/relationships" r:embed="rId2"/>
        <a:stretch>
          <a:fillRect/>
        </a:stretch>
      </xdr:blipFill>
      <xdr:spPr>
        <a:xfrm>
          <a:off x="47625" y="95251"/>
          <a:ext cx="2736122" cy="6096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153055</xdr:colOff>
      <xdr:row>0</xdr:row>
      <xdr:rowOff>142876</xdr:rowOff>
    </xdr:from>
    <xdr:to>
      <xdr:col>9</xdr:col>
      <xdr:colOff>540687</xdr:colOff>
      <xdr:row>3</xdr:row>
      <xdr:rowOff>136486</xdr:rowOff>
    </xdr:to>
    <xdr:grpSp>
      <xdr:nvGrpSpPr>
        <xdr:cNvPr id="35" name="Lienzo 106"/>
        <xdr:cNvGrpSpPr/>
      </xdr:nvGrpSpPr>
      <xdr:grpSpPr>
        <a:xfrm>
          <a:off x="153055" y="142876"/>
          <a:ext cx="8160032" cy="565110"/>
          <a:chOff x="121285" y="-358371"/>
          <a:chExt cx="6537240" cy="1637045"/>
        </a:xfrm>
      </xdr:grpSpPr>
      <xdr:sp macro="" textlink="">
        <xdr:nvSpPr>
          <xdr:cNvPr id="36" name="Rectangle 5"/>
          <xdr:cNvSpPr>
            <a:spLocks noChangeArrowheads="1"/>
          </xdr:cNvSpPr>
        </xdr:nvSpPr>
        <xdr:spPr bwMode="auto">
          <a:xfrm>
            <a:off x="1663552" y="499297"/>
            <a:ext cx="7620"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7" name="Rectangle 6"/>
          <xdr:cNvSpPr>
            <a:spLocks noChangeArrowheads="1"/>
          </xdr:cNvSpPr>
        </xdr:nvSpPr>
        <xdr:spPr bwMode="auto">
          <a:xfrm>
            <a:off x="1347470" y="3810"/>
            <a:ext cx="762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8" name="Rectangle 7"/>
          <xdr:cNvSpPr>
            <a:spLocks noChangeArrowheads="1"/>
          </xdr:cNvSpPr>
        </xdr:nvSpPr>
        <xdr:spPr bwMode="auto">
          <a:xfrm>
            <a:off x="1308100" y="4826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9" name="Rectangle 12"/>
          <xdr:cNvSpPr>
            <a:spLocks noChangeArrowheads="1"/>
          </xdr:cNvSpPr>
        </xdr:nvSpPr>
        <xdr:spPr bwMode="auto">
          <a:xfrm>
            <a:off x="1949450" y="4826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0" name="Rectangle 16"/>
          <xdr:cNvSpPr>
            <a:spLocks noChangeArrowheads="1"/>
          </xdr:cNvSpPr>
        </xdr:nvSpPr>
        <xdr:spPr bwMode="auto">
          <a:xfrm>
            <a:off x="1369060" y="169545"/>
            <a:ext cx="327660" cy="510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1" name="Rectangle 17"/>
          <xdr:cNvSpPr>
            <a:spLocks noChangeArrowheads="1"/>
          </xdr:cNvSpPr>
        </xdr:nvSpPr>
        <xdr:spPr bwMode="auto">
          <a:xfrm>
            <a:off x="1720215" y="16637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2" name="Rectangle 19"/>
          <xdr:cNvSpPr>
            <a:spLocks noChangeArrowheads="1"/>
          </xdr:cNvSpPr>
        </xdr:nvSpPr>
        <xdr:spPr bwMode="auto">
          <a:xfrm>
            <a:off x="385445" y="288925"/>
            <a:ext cx="228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7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3" name="Rectangle 20"/>
          <xdr:cNvSpPr>
            <a:spLocks noChangeArrowheads="1"/>
          </xdr:cNvSpPr>
        </xdr:nvSpPr>
        <xdr:spPr bwMode="auto">
          <a:xfrm>
            <a:off x="454025" y="508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b="1">
                <a:solidFill>
                  <a:srgbClr val="000000"/>
                </a:solidFill>
                <a:effectLst/>
                <a:latin typeface="Gill Sans MT Ext Condensed Bold"/>
                <a:ea typeface="Calibri" panose="020F0502020204030204" pitchFamily="34" charset="0"/>
                <a:cs typeface="Gill Sans MT Ext Condensed Bold"/>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4" name="Rectangle 21"/>
          <xdr:cNvSpPr>
            <a:spLocks noChangeArrowheads="1"/>
          </xdr:cNvSpPr>
        </xdr:nvSpPr>
        <xdr:spPr bwMode="auto">
          <a:xfrm>
            <a:off x="454025" y="6350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b="1">
                <a:solidFill>
                  <a:srgbClr val="000000"/>
                </a:solidFill>
                <a:effectLst/>
                <a:latin typeface="Gill Sans MT Ext Condensed Bold"/>
                <a:ea typeface="Calibri" panose="020F0502020204030204" pitchFamily="34" charset="0"/>
                <a:cs typeface="Gill Sans MT Ext Condensed Bold"/>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5" name="Rectangle 23"/>
          <xdr:cNvSpPr>
            <a:spLocks noChangeArrowheads="1"/>
          </xdr:cNvSpPr>
        </xdr:nvSpPr>
        <xdr:spPr bwMode="auto">
          <a:xfrm>
            <a:off x="819785" y="11557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6" name="Rectangle 25"/>
          <xdr:cNvSpPr>
            <a:spLocks noChangeArrowheads="1"/>
          </xdr:cNvSpPr>
        </xdr:nvSpPr>
        <xdr:spPr bwMode="auto">
          <a:xfrm>
            <a:off x="807720" y="18796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7" name="Rectangle 27"/>
          <xdr:cNvSpPr>
            <a:spLocks noChangeArrowheads="1"/>
          </xdr:cNvSpPr>
        </xdr:nvSpPr>
        <xdr:spPr bwMode="auto">
          <a:xfrm>
            <a:off x="1141095" y="26035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8" name="Rectangle 28"/>
          <xdr:cNvSpPr>
            <a:spLocks noChangeArrowheads="1"/>
          </xdr:cNvSpPr>
        </xdr:nvSpPr>
        <xdr:spPr bwMode="auto">
          <a:xfrm>
            <a:off x="1304925" y="23050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9" name="Rectangle 30"/>
          <xdr:cNvSpPr>
            <a:spLocks noChangeArrowheads="1"/>
          </xdr:cNvSpPr>
        </xdr:nvSpPr>
        <xdr:spPr bwMode="auto">
          <a:xfrm>
            <a:off x="1497496" y="-30620"/>
            <a:ext cx="14605"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0" name="Rectangle 32"/>
          <xdr:cNvSpPr>
            <a:spLocks noChangeArrowheads="1"/>
          </xdr:cNvSpPr>
        </xdr:nvSpPr>
        <xdr:spPr bwMode="auto">
          <a:xfrm>
            <a:off x="1831340" y="31559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1" name="Rectangle 34"/>
          <xdr:cNvSpPr>
            <a:spLocks noChangeArrowheads="1"/>
          </xdr:cNvSpPr>
        </xdr:nvSpPr>
        <xdr:spPr bwMode="auto">
          <a:xfrm>
            <a:off x="2005330" y="147955"/>
            <a:ext cx="29845"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52" name="Rectangle 35"/>
          <xdr:cNvSpPr>
            <a:spLocks noChangeArrowheads="1"/>
          </xdr:cNvSpPr>
        </xdr:nvSpPr>
        <xdr:spPr bwMode="auto">
          <a:xfrm>
            <a:off x="3937635" y="147955"/>
            <a:ext cx="24130"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53" name="Rectangle 37"/>
          <xdr:cNvSpPr>
            <a:spLocks noChangeArrowheads="1"/>
          </xdr:cNvSpPr>
        </xdr:nvSpPr>
        <xdr:spPr bwMode="auto">
          <a:xfrm>
            <a:off x="2035175" y="147955"/>
            <a:ext cx="1902460"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54" name="Rectangle 38"/>
          <xdr:cNvSpPr>
            <a:spLocks noChangeArrowheads="1"/>
          </xdr:cNvSpPr>
        </xdr:nvSpPr>
        <xdr:spPr bwMode="auto">
          <a:xfrm>
            <a:off x="3937635" y="190500"/>
            <a:ext cx="698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5" name="Rectangle 43"/>
          <xdr:cNvSpPr>
            <a:spLocks noChangeArrowheads="1"/>
          </xdr:cNvSpPr>
        </xdr:nvSpPr>
        <xdr:spPr bwMode="auto">
          <a:xfrm>
            <a:off x="4462145" y="340360"/>
            <a:ext cx="698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6" name="Rectangle 45"/>
          <xdr:cNvSpPr>
            <a:spLocks noChangeArrowheads="1"/>
          </xdr:cNvSpPr>
        </xdr:nvSpPr>
        <xdr:spPr bwMode="auto">
          <a:xfrm>
            <a:off x="5332730" y="3810"/>
            <a:ext cx="24765" cy="3378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57" name="Rectangle 49"/>
          <xdr:cNvSpPr>
            <a:spLocks noChangeArrowheads="1"/>
          </xdr:cNvSpPr>
        </xdr:nvSpPr>
        <xdr:spPr bwMode="auto">
          <a:xfrm>
            <a:off x="5029200" y="9461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8" name="Rectangle 51"/>
          <xdr:cNvSpPr>
            <a:spLocks noChangeArrowheads="1"/>
          </xdr:cNvSpPr>
        </xdr:nvSpPr>
        <xdr:spPr bwMode="auto">
          <a:xfrm>
            <a:off x="4515485" y="213995"/>
            <a:ext cx="8191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59" name="Rectangle 52"/>
          <xdr:cNvSpPr>
            <a:spLocks noChangeArrowheads="1"/>
          </xdr:cNvSpPr>
        </xdr:nvSpPr>
        <xdr:spPr bwMode="auto">
          <a:xfrm>
            <a:off x="5301615" y="21399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0" name="Rectangle 55"/>
          <xdr:cNvSpPr>
            <a:spLocks noChangeArrowheads="1"/>
          </xdr:cNvSpPr>
        </xdr:nvSpPr>
        <xdr:spPr bwMode="auto">
          <a:xfrm>
            <a:off x="5042535" y="278130"/>
            <a:ext cx="2603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i="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Rectangle 56"/>
          <xdr:cNvSpPr>
            <a:spLocks noChangeArrowheads="1"/>
          </xdr:cNvSpPr>
        </xdr:nvSpPr>
        <xdr:spPr bwMode="auto">
          <a:xfrm>
            <a:off x="121285" y="455295"/>
            <a:ext cx="228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7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62" name="Imagen 61" descr="2017 logo FSE horizont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8645" y="-358371"/>
            <a:ext cx="1529880" cy="1637045"/>
          </a:xfrm>
          <a:prstGeom prst="rect">
            <a:avLst/>
          </a:prstGeom>
          <a:noFill/>
          <a:ln>
            <a:noFill/>
          </a:ln>
        </xdr:spPr>
      </xdr:pic>
    </xdr:grpSp>
    <xdr:clientData/>
  </xdr:twoCellAnchor>
  <xdr:twoCellAnchor editAs="oneCell">
    <xdr:from>
      <xdr:col>0</xdr:col>
      <xdr:colOff>47625</xdr:colOff>
      <xdr:row>0</xdr:row>
      <xdr:rowOff>95251</xdr:rowOff>
    </xdr:from>
    <xdr:to>
      <xdr:col>4</xdr:col>
      <xdr:colOff>164372</xdr:colOff>
      <xdr:row>3</xdr:row>
      <xdr:rowOff>133404</xdr:rowOff>
    </xdr:to>
    <xdr:pic>
      <xdr:nvPicPr>
        <xdr:cNvPr id="63" name="Imagen 62"/>
        <xdr:cNvPicPr>
          <a:picLocks noChangeAspect="1"/>
        </xdr:cNvPicPr>
      </xdr:nvPicPr>
      <xdr:blipFill>
        <a:blip xmlns:r="http://schemas.openxmlformats.org/officeDocument/2006/relationships" r:embed="rId2"/>
        <a:stretch>
          <a:fillRect/>
        </a:stretch>
      </xdr:blipFill>
      <xdr:spPr>
        <a:xfrm>
          <a:off x="47625" y="95251"/>
          <a:ext cx="2736122" cy="6096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726282</xdr:colOff>
      <xdr:row>0</xdr:row>
      <xdr:rowOff>119062</xdr:rowOff>
    </xdr:from>
    <xdr:to>
      <xdr:col>1</xdr:col>
      <xdr:colOff>1772935</xdr:colOff>
      <xdr:row>3</xdr:row>
      <xdr:rowOff>157215</xdr:rowOff>
    </xdr:to>
    <xdr:pic>
      <xdr:nvPicPr>
        <xdr:cNvPr id="2" name="Imagen 1"/>
        <xdr:cNvPicPr>
          <a:picLocks noChangeAspect="1"/>
        </xdr:cNvPicPr>
      </xdr:nvPicPr>
      <xdr:blipFill>
        <a:blip xmlns:r="http://schemas.openxmlformats.org/officeDocument/2006/relationships" r:embed="rId1"/>
        <a:stretch>
          <a:fillRect/>
        </a:stretch>
      </xdr:blipFill>
      <xdr:spPr>
        <a:xfrm>
          <a:off x="726282" y="119062"/>
          <a:ext cx="2737341" cy="609653"/>
        </a:xfrm>
        <a:prstGeom prst="rect">
          <a:avLst/>
        </a:prstGeom>
      </xdr:spPr>
    </xdr:pic>
    <xdr:clientData/>
  </xdr:twoCellAnchor>
  <xdr:twoCellAnchor editAs="oneCell">
    <xdr:from>
      <xdr:col>3</xdr:col>
      <xdr:colOff>1023937</xdr:colOff>
      <xdr:row>0</xdr:row>
      <xdr:rowOff>178593</xdr:rowOff>
    </xdr:from>
    <xdr:to>
      <xdr:col>4</xdr:col>
      <xdr:colOff>890372</xdr:colOff>
      <xdr:row>3</xdr:row>
      <xdr:rowOff>174070</xdr:rowOff>
    </xdr:to>
    <xdr:pic>
      <xdr:nvPicPr>
        <xdr:cNvPr id="3" name="Imagen 2"/>
        <xdr:cNvPicPr>
          <a:picLocks noChangeAspect="1"/>
        </xdr:cNvPicPr>
      </xdr:nvPicPr>
      <xdr:blipFill>
        <a:blip xmlns:r="http://schemas.openxmlformats.org/officeDocument/2006/relationships" r:embed="rId2"/>
        <a:stretch>
          <a:fillRect/>
        </a:stretch>
      </xdr:blipFill>
      <xdr:spPr>
        <a:xfrm>
          <a:off x="7108031" y="178593"/>
          <a:ext cx="1914310" cy="5669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1006929</xdr:colOff>
      <xdr:row>0</xdr:row>
      <xdr:rowOff>134711</xdr:rowOff>
    </xdr:from>
    <xdr:to>
      <xdr:col>5</xdr:col>
      <xdr:colOff>1700892</xdr:colOff>
      <xdr:row>4</xdr:row>
      <xdr:rowOff>175532</xdr:rowOff>
    </xdr:to>
    <xdr:pic>
      <xdr:nvPicPr>
        <xdr:cNvPr id="116" name="Imagen 115" descr="2017 logo FSE horizont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250" y="134711"/>
          <a:ext cx="2748642" cy="775607"/>
        </a:xfrm>
        <a:prstGeom prst="rect">
          <a:avLst/>
        </a:prstGeom>
        <a:noFill/>
        <a:ln>
          <a:noFill/>
        </a:ln>
      </xdr:spPr>
    </xdr:pic>
    <xdr:clientData/>
  </xdr:twoCellAnchor>
  <xdr:twoCellAnchor editAs="oneCell">
    <xdr:from>
      <xdr:col>0</xdr:col>
      <xdr:colOff>557894</xdr:colOff>
      <xdr:row>0</xdr:row>
      <xdr:rowOff>136071</xdr:rowOff>
    </xdr:from>
    <xdr:to>
      <xdr:col>1</xdr:col>
      <xdr:colOff>2290760</xdr:colOff>
      <xdr:row>4</xdr:row>
      <xdr:rowOff>163351</xdr:rowOff>
    </xdr:to>
    <xdr:pic>
      <xdr:nvPicPr>
        <xdr:cNvPr id="2" name="Imagen 1"/>
        <xdr:cNvPicPr>
          <a:picLocks noChangeAspect="1"/>
        </xdr:cNvPicPr>
      </xdr:nvPicPr>
      <xdr:blipFill>
        <a:blip xmlns:r="http://schemas.openxmlformats.org/officeDocument/2006/relationships" r:embed="rId2"/>
        <a:stretch>
          <a:fillRect/>
        </a:stretch>
      </xdr:blipFill>
      <xdr:spPr>
        <a:xfrm>
          <a:off x="557894" y="136071"/>
          <a:ext cx="3420152" cy="7620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57149</xdr:colOff>
      <xdr:row>0</xdr:row>
      <xdr:rowOff>142875</xdr:rowOff>
    </xdr:from>
    <xdr:to>
      <xdr:col>2</xdr:col>
      <xdr:colOff>1000124</xdr:colOff>
      <xdr:row>4</xdr:row>
      <xdr:rowOff>142875</xdr:rowOff>
    </xdr:to>
    <xdr:pic>
      <xdr:nvPicPr>
        <xdr:cNvPr id="3" name="Imagen 2" descr="cid:image001.jpg@01CD4A13.FB3570F0"/>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47649" y="142875"/>
          <a:ext cx="341947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866776</xdr:colOff>
      <xdr:row>0</xdr:row>
      <xdr:rowOff>142875</xdr:rowOff>
    </xdr:from>
    <xdr:to>
      <xdr:col>9</xdr:col>
      <xdr:colOff>828676</xdr:colOff>
      <xdr:row>4</xdr:row>
      <xdr:rowOff>19050</xdr:rowOff>
    </xdr:to>
    <xdr:pic>
      <xdr:nvPicPr>
        <xdr:cNvPr id="4" name="Imagen 3" descr="2017 logo FSE horizontal"/>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86976" y="142875"/>
          <a:ext cx="2057400" cy="6381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V66"/>
  <sheetViews>
    <sheetView showGridLines="0" zoomScaleNormal="100" workbookViewId="0">
      <selection activeCell="B7" sqref="B7:H7"/>
    </sheetView>
  </sheetViews>
  <sheetFormatPr baseColWidth="10" defaultColWidth="9.140625" defaultRowHeight="15" x14ac:dyDescent="0.25"/>
  <cols>
    <col min="1" max="1" width="28.140625" style="151" bestFit="1" customWidth="1"/>
    <col min="2" max="2" width="11.28515625" customWidth="1"/>
    <col min="3" max="3" width="68.140625" bestFit="1" customWidth="1"/>
    <col min="4" max="4" width="12.42578125" customWidth="1"/>
    <col min="5" max="5" width="12" customWidth="1"/>
    <col min="6" max="6" width="12.85546875" customWidth="1"/>
  </cols>
  <sheetData>
    <row r="4" spans="1:22" s="85" customFormat="1" ht="15.75" x14ac:dyDescent="0.25">
      <c r="A4" s="84"/>
      <c r="C4" s="218" t="s">
        <v>122</v>
      </c>
      <c r="D4" s="218"/>
    </row>
    <row r="5" spans="1:22" s="85" customFormat="1" ht="27" customHeight="1" x14ac:dyDescent="0.25">
      <c r="A5" s="84"/>
      <c r="C5" s="219" t="s">
        <v>123</v>
      </c>
      <c r="D5" s="219"/>
    </row>
    <row r="6" spans="1:22" s="87" customFormat="1" ht="15.75" x14ac:dyDescent="0.25">
      <c r="A6" s="86"/>
      <c r="C6" s="88"/>
    </row>
    <row r="7" spans="1:22" s="85" customFormat="1" ht="19.5" customHeight="1" x14ac:dyDescent="0.25">
      <c r="A7" s="89" t="s">
        <v>0</v>
      </c>
      <c r="B7" s="220"/>
      <c r="C7" s="220"/>
      <c r="D7" s="220"/>
      <c r="E7" s="220"/>
      <c r="F7" s="220"/>
      <c r="G7" s="220"/>
      <c r="H7" s="220"/>
    </row>
    <row r="8" spans="1:22" s="85" customFormat="1" x14ac:dyDescent="0.25">
      <c r="A8" s="90" t="s">
        <v>124</v>
      </c>
      <c r="B8" s="220"/>
      <c r="C8" s="220"/>
      <c r="D8" s="220"/>
      <c r="E8" s="220"/>
      <c r="F8" s="220"/>
      <c r="G8" s="220"/>
      <c r="H8" s="220"/>
    </row>
    <row r="9" spans="1:22" s="85" customFormat="1" x14ac:dyDescent="0.25">
      <c r="A9" s="90" t="s">
        <v>205</v>
      </c>
      <c r="B9" s="220" t="s">
        <v>207</v>
      </c>
      <c r="C9" s="220"/>
      <c r="D9" s="220"/>
      <c r="E9" s="220"/>
      <c r="F9" s="220"/>
      <c r="G9" s="220"/>
      <c r="H9" s="220"/>
    </row>
    <row r="10" spans="1:22" s="85" customFormat="1" x14ac:dyDescent="0.25">
      <c r="A10" s="91"/>
      <c r="B10" s="92"/>
      <c r="C10" s="92"/>
    </row>
    <row r="11" spans="1:22" s="85" customFormat="1" x14ac:dyDescent="0.25">
      <c r="A11" s="93" t="s">
        <v>125</v>
      </c>
      <c r="B11" s="221" t="s">
        <v>126</v>
      </c>
      <c r="C11" s="221"/>
      <c r="D11" s="221"/>
      <c r="E11" s="221"/>
      <c r="F11" s="221"/>
      <c r="G11" s="221"/>
      <c r="H11" s="221"/>
      <c r="I11" s="222"/>
    </row>
    <row r="12" spans="1:22" s="95" customFormat="1" ht="38.25" x14ac:dyDescent="0.25">
      <c r="A12" s="94" t="s">
        <v>127</v>
      </c>
      <c r="B12" s="94" t="s">
        <v>128</v>
      </c>
      <c r="C12" s="94" t="s">
        <v>129</v>
      </c>
      <c r="D12" s="94" t="s">
        <v>130</v>
      </c>
      <c r="E12" s="94" t="s">
        <v>131</v>
      </c>
      <c r="F12" s="94" t="s">
        <v>120</v>
      </c>
      <c r="G12" s="94" t="s">
        <v>119</v>
      </c>
      <c r="H12" s="94" t="s">
        <v>132</v>
      </c>
      <c r="I12" s="94" t="s">
        <v>133</v>
      </c>
    </row>
    <row r="13" spans="1:22" x14ac:dyDescent="0.25">
      <c r="A13" s="96">
        <v>1</v>
      </c>
      <c r="B13" s="97"/>
      <c r="C13" s="98"/>
      <c r="D13" s="99"/>
      <c r="E13" s="97"/>
      <c r="F13" s="100"/>
      <c r="G13" s="101"/>
      <c r="H13" s="101"/>
      <c r="I13" s="102"/>
      <c r="J13" s="103"/>
      <c r="K13" s="103"/>
      <c r="L13" s="103"/>
      <c r="M13" s="103"/>
      <c r="N13" s="103"/>
      <c r="O13" s="103"/>
      <c r="P13" s="103"/>
      <c r="Q13" s="103"/>
      <c r="R13" s="103"/>
      <c r="S13" s="103"/>
      <c r="T13" s="103"/>
      <c r="U13" s="103"/>
      <c r="V13" s="103"/>
    </row>
    <row r="14" spans="1:22" x14ac:dyDescent="0.25">
      <c r="A14" s="96">
        <v>1</v>
      </c>
      <c r="B14" s="97"/>
      <c r="C14" s="98"/>
      <c r="D14" s="99"/>
      <c r="E14" s="97"/>
      <c r="F14" s="100"/>
      <c r="G14" s="101"/>
      <c r="H14" s="101"/>
      <c r="I14" s="102"/>
      <c r="J14" s="103"/>
      <c r="K14" s="103"/>
      <c r="L14" s="103"/>
      <c r="M14" s="103"/>
      <c r="N14" s="103"/>
      <c r="O14" s="103"/>
      <c r="P14" s="103"/>
      <c r="Q14" s="103"/>
      <c r="R14" s="103"/>
      <c r="S14" s="103"/>
      <c r="T14" s="103"/>
      <c r="U14" s="103"/>
      <c r="V14" s="103"/>
    </row>
    <row r="15" spans="1:22" x14ac:dyDescent="0.25">
      <c r="A15" s="104">
        <v>1</v>
      </c>
      <c r="B15" s="101"/>
      <c r="C15" s="101"/>
      <c r="D15" s="101"/>
      <c r="E15" s="101"/>
      <c r="F15" s="101"/>
      <c r="G15" s="101"/>
      <c r="H15" s="101"/>
      <c r="I15" s="102"/>
    </row>
    <row r="16" spans="1:22" x14ac:dyDescent="0.25">
      <c r="A16" s="105"/>
      <c r="B16" s="106"/>
      <c r="C16" s="106"/>
      <c r="D16" s="106"/>
      <c r="E16" s="106"/>
      <c r="F16" s="106"/>
      <c r="G16" s="106"/>
      <c r="H16" s="106"/>
    </row>
    <row r="17" spans="1:8" s="85" customFormat="1" x14ac:dyDescent="0.25">
      <c r="A17" s="107" t="s">
        <v>134</v>
      </c>
      <c r="B17" s="215" t="s">
        <v>135</v>
      </c>
      <c r="C17" s="216"/>
      <c r="D17" s="216"/>
      <c r="E17" s="216"/>
      <c r="F17" s="217"/>
      <c r="G17" s="108"/>
      <c r="H17" s="108"/>
    </row>
    <row r="18" spans="1:8" s="112" customFormat="1" ht="38.25" x14ac:dyDescent="0.25">
      <c r="A18" s="109" t="s">
        <v>127</v>
      </c>
      <c r="B18" s="109" t="s">
        <v>128</v>
      </c>
      <c r="C18" s="110" t="s">
        <v>129</v>
      </c>
      <c r="D18" s="109" t="s">
        <v>131</v>
      </c>
      <c r="E18" s="110" t="s">
        <v>120</v>
      </c>
      <c r="F18" s="109" t="s">
        <v>119</v>
      </c>
      <c r="G18" s="111"/>
      <c r="H18" s="111"/>
    </row>
    <row r="19" spans="1:8" x14ac:dyDescent="0.25">
      <c r="A19" s="96">
        <v>2</v>
      </c>
      <c r="B19" s="113"/>
      <c r="C19" s="98"/>
      <c r="D19" s="114"/>
      <c r="E19" s="115"/>
      <c r="F19" s="101"/>
      <c r="G19" s="106"/>
      <c r="H19" s="106"/>
    </row>
    <row r="20" spans="1:8" x14ac:dyDescent="0.25">
      <c r="A20" s="113">
        <v>2</v>
      </c>
      <c r="B20" s="113"/>
      <c r="C20" s="98"/>
      <c r="D20" s="114"/>
      <c r="E20" s="115"/>
      <c r="F20" s="101"/>
      <c r="G20" s="106"/>
      <c r="H20" s="106"/>
    </row>
    <row r="21" spans="1:8" x14ac:dyDescent="0.25">
      <c r="A21" s="113">
        <v>2</v>
      </c>
      <c r="B21" s="113"/>
      <c r="C21" s="98"/>
      <c r="D21" s="114"/>
      <c r="E21" s="115"/>
      <c r="F21" s="101"/>
      <c r="G21" s="106"/>
      <c r="H21" s="106"/>
    </row>
    <row r="22" spans="1:8" x14ac:dyDescent="0.25">
      <c r="A22" s="105"/>
      <c r="B22" s="106"/>
      <c r="C22" s="106"/>
      <c r="D22" s="106"/>
      <c r="E22" s="106"/>
      <c r="F22" s="106"/>
      <c r="G22" s="106"/>
      <c r="H22" s="106"/>
    </row>
    <row r="23" spans="1:8" x14ac:dyDescent="0.25">
      <c r="A23" s="116" t="s">
        <v>136</v>
      </c>
      <c r="B23" s="224" t="s">
        <v>137</v>
      </c>
      <c r="C23" s="225"/>
      <c r="D23" s="225"/>
      <c r="E23" s="225"/>
      <c r="F23" s="225"/>
      <c r="G23" s="225"/>
      <c r="H23" s="226"/>
    </row>
    <row r="24" spans="1:8" s="120" customFormat="1" ht="30" customHeight="1" x14ac:dyDescent="0.25">
      <c r="A24" s="117" t="s">
        <v>127</v>
      </c>
      <c r="B24" s="117" t="s">
        <v>138</v>
      </c>
      <c r="C24" s="118" t="s">
        <v>129</v>
      </c>
      <c r="D24" s="117" t="s">
        <v>139</v>
      </c>
      <c r="E24" s="117" t="s">
        <v>140</v>
      </c>
      <c r="F24" s="118" t="s">
        <v>131</v>
      </c>
      <c r="G24" s="118" t="s">
        <v>120</v>
      </c>
      <c r="H24" s="119" t="s">
        <v>119</v>
      </c>
    </row>
    <row r="25" spans="1:8" x14ac:dyDescent="0.25">
      <c r="A25" s="113">
        <v>3</v>
      </c>
      <c r="B25" s="113"/>
      <c r="C25" s="98"/>
      <c r="D25" s="98"/>
      <c r="E25" s="98"/>
      <c r="F25" s="98"/>
      <c r="G25" s="115"/>
      <c r="H25" s="101"/>
    </row>
    <row r="26" spans="1:8" x14ac:dyDescent="0.25">
      <c r="A26" s="113">
        <v>3</v>
      </c>
      <c r="B26" s="113"/>
      <c r="C26" s="98"/>
      <c r="D26" s="98"/>
      <c r="E26" s="98"/>
      <c r="F26" s="98"/>
      <c r="G26" s="115"/>
      <c r="H26" s="101"/>
    </row>
    <row r="27" spans="1:8" x14ac:dyDescent="0.25">
      <c r="A27" s="113">
        <v>3</v>
      </c>
      <c r="B27" s="113"/>
      <c r="C27" s="98"/>
      <c r="D27" s="98"/>
      <c r="E27" s="98"/>
      <c r="F27" s="98"/>
      <c r="G27" s="115"/>
      <c r="H27" s="101"/>
    </row>
    <row r="28" spans="1:8" x14ac:dyDescent="0.25">
      <c r="A28" s="105"/>
      <c r="B28" s="106"/>
      <c r="C28" s="106"/>
      <c r="D28" s="106"/>
      <c r="E28" s="106"/>
      <c r="F28" s="106"/>
      <c r="G28" s="106"/>
      <c r="H28" s="106"/>
    </row>
    <row r="29" spans="1:8" x14ac:dyDescent="0.25">
      <c r="A29" s="121" t="s">
        <v>141</v>
      </c>
      <c r="B29" s="227" t="s">
        <v>142</v>
      </c>
      <c r="C29" s="228"/>
      <c r="D29" s="228"/>
      <c r="E29" s="228"/>
      <c r="F29" s="229"/>
      <c r="G29" s="106"/>
      <c r="H29" s="106"/>
    </row>
    <row r="30" spans="1:8" s="125" customFormat="1" ht="24.75" customHeight="1" x14ac:dyDescent="0.25">
      <c r="A30" s="122" t="s">
        <v>127</v>
      </c>
      <c r="B30" s="122" t="s">
        <v>138</v>
      </c>
      <c r="C30" s="122" t="s">
        <v>143</v>
      </c>
      <c r="D30" s="122" t="s">
        <v>144</v>
      </c>
      <c r="E30" s="123" t="s">
        <v>131</v>
      </c>
      <c r="F30" s="123" t="s">
        <v>120</v>
      </c>
      <c r="G30" s="124"/>
      <c r="H30" s="124"/>
    </row>
    <row r="31" spans="1:8" x14ac:dyDescent="0.25">
      <c r="A31" s="113">
        <v>4</v>
      </c>
      <c r="B31" s="113"/>
      <c r="C31" s="98"/>
      <c r="D31" s="98"/>
      <c r="E31" s="114"/>
      <c r="F31" s="126"/>
      <c r="G31" s="106"/>
      <c r="H31" s="106"/>
    </row>
    <row r="32" spans="1:8" x14ac:dyDescent="0.25">
      <c r="A32" s="113">
        <v>4</v>
      </c>
      <c r="B32" s="113"/>
      <c r="C32" s="98"/>
      <c r="D32" s="98"/>
      <c r="E32" s="114"/>
      <c r="F32" s="126"/>
      <c r="G32" s="106"/>
      <c r="H32" s="106"/>
    </row>
    <row r="33" spans="1:8" x14ac:dyDescent="0.25">
      <c r="A33" s="113">
        <v>4</v>
      </c>
      <c r="B33" s="113"/>
      <c r="C33" s="98"/>
      <c r="D33" s="98"/>
      <c r="E33" s="114"/>
      <c r="F33" s="126"/>
      <c r="G33" s="106"/>
      <c r="H33" s="106"/>
    </row>
    <row r="34" spans="1:8" x14ac:dyDescent="0.25">
      <c r="A34" s="105"/>
      <c r="B34" s="106"/>
      <c r="C34" s="106"/>
      <c r="D34" s="106"/>
      <c r="E34" s="106"/>
      <c r="F34" s="106"/>
      <c r="G34" s="106"/>
      <c r="H34" s="106"/>
    </row>
    <row r="35" spans="1:8" x14ac:dyDescent="0.25">
      <c r="A35" s="127" t="s">
        <v>145</v>
      </c>
      <c r="B35" s="230" t="s">
        <v>146</v>
      </c>
      <c r="C35" s="230"/>
      <c r="D35" s="230"/>
      <c r="E35" s="230"/>
      <c r="F35" s="128"/>
      <c r="G35" s="106"/>
      <c r="H35" s="106"/>
    </row>
    <row r="36" spans="1:8" s="134" customFormat="1" ht="25.5" x14ac:dyDescent="0.25">
      <c r="A36" s="129" t="s">
        <v>127</v>
      </c>
      <c r="B36" s="129" t="s">
        <v>138</v>
      </c>
      <c r="C36" s="129" t="s">
        <v>143</v>
      </c>
      <c r="D36" s="130" t="s">
        <v>131</v>
      </c>
      <c r="E36" s="131" t="s">
        <v>120</v>
      </c>
      <c r="F36" s="132"/>
      <c r="G36" s="133"/>
    </row>
    <row r="37" spans="1:8" x14ac:dyDescent="0.25">
      <c r="A37" s="113">
        <v>5</v>
      </c>
      <c r="B37" s="113"/>
      <c r="C37" s="98"/>
      <c r="D37" s="98"/>
      <c r="E37" s="115"/>
      <c r="F37" s="135"/>
      <c r="G37" s="135"/>
      <c r="H37" s="106"/>
    </row>
    <row r="38" spans="1:8" x14ac:dyDescent="0.25">
      <c r="A38" s="113">
        <v>5</v>
      </c>
      <c r="B38" s="113"/>
      <c r="C38" s="98"/>
      <c r="D38" s="98"/>
      <c r="E38" s="115"/>
      <c r="F38" s="135"/>
      <c r="G38" s="135"/>
      <c r="H38" s="106"/>
    </row>
    <row r="39" spans="1:8" x14ac:dyDescent="0.25">
      <c r="A39" s="113">
        <v>5</v>
      </c>
      <c r="B39" s="113"/>
      <c r="C39" s="98"/>
      <c r="D39" s="98"/>
      <c r="E39" s="115"/>
      <c r="F39" s="135"/>
      <c r="G39" s="135"/>
      <c r="H39" s="106"/>
    </row>
    <row r="40" spans="1:8" x14ac:dyDescent="0.25">
      <c r="A40" s="105"/>
      <c r="B40" s="106"/>
      <c r="C40" s="106"/>
      <c r="D40" s="106"/>
      <c r="E40" s="106"/>
      <c r="F40" s="106"/>
      <c r="G40" s="106"/>
      <c r="H40" s="106"/>
    </row>
    <row r="41" spans="1:8" x14ac:dyDescent="0.25">
      <c r="A41" s="136" t="s">
        <v>147</v>
      </c>
      <c r="B41" s="231" t="s">
        <v>148</v>
      </c>
      <c r="C41" s="232"/>
      <c r="D41" s="232"/>
      <c r="E41" s="232"/>
      <c r="F41" s="232"/>
      <c r="G41" s="233"/>
      <c r="H41" s="106"/>
    </row>
    <row r="42" spans="1:8" s="134" customFormat="1" ht="25.5" x14ac:dyDescent="0.25">
      <c r="A42" s="137" t="s">
        <v>127</v>
      </c>
      <c r="B42" s="137" t="s">
        <v>138</v>
      </c>
      <c r="C42" s="137" t="s">
        <v>143</v>
      </c>
      <c r="D42" s="137" t="s">
        <v>121</v>
      </c>
      <c r="E42" s="138" t="s">
        <v>131</v>
      </c>
      <c r="F42" s="138" t="s">
        <v>120</v>
      </c>
      <c r="G42" s="94" t="s">
        <v>119</v>
      </c>
    </row>
    <row r="43" spans="1:8" x14ac:dyDescent="0.25">
      <c r="A43" s="113">
        <v>6</v>
      </c>
      <c r="B43" s="113"/>
      <c r="C43" s="98"/>
      <c r="D43" s="98"/>
      <c r="E43" s="98"/>
      <c r="F43" s="115"/>
      <c r="G43" s="101"/>
      <c r="H43" s="106"/>
    </row>
    <row r="44" spans="1:8" x14ac:dyDescent="0.25">
      <c r="A44" s="113">
        <v>6</v>
      </c>
      <c r="B44" s="113"/>
      <c r="C44" s="98"/>
      <c r="D44" s="98"/>
      <c r="E44" s="98"/>
      <c r="F44" s="115"/>
      <c r="G44" s="101"/>
      <c r="H44" s="106"/>
    </row>
    <row r="45" spans="1:8" x14ac:dyDescent="0.25">
      <c r="A45" s="113">
        <v>6</v>
      </c>
      <c r="B45" s="113"/>
      <c r="C45" s="98"/>
      <c r="D45" s="98"/>
      <c r="E45" s="98"/>
      <c r="F45" s="115"/>
      <c r="G45" s="101"/>
      <c r="H45" s="106"/>
    </row>
    <row r="46" spans="1:8" x14ac:dyDescent="0.25">
      <c r="A46" s="105"/>
      <c r="B46" s="106"/>
      <c r="C46" s="106"/>
      <c r="D46" s="106"/>
      <c r="E46" s="106"/>
      <c r="F46" s="106"/>
      <c r="G46" s="106"/>
      <c r="H46" s="106"/>
    </row>
    <row r="47" spans="1:8" x14ac:dyDescent="0.25">
      <c r="A47" s="139" t="s">
        <v>149</v>
      </c>
      <c r="B47" s="234" t="s">
        <v>150</v>
      </c>
      <c r="C47" s="235"/>
      <c r="D47" s="235"/>
      <c r="E47" s="235"/>
      <c r="F47" s="235"/>
      <c r="G47" s="235"/>
      <c r="H47" s="236"/>
    </row>
    <row r="48" spans="1:8" s="133" customFormat="1" ht="28.5" customHeight="1" x14ac:dyDescent="0.25">
      <c r="A48" s="140" t="s">
        <v>127</v>
      </c>
      <c r="B48" s="140" t="s">
        <v>138</v>
      </c>
      <c r="C48" s="140" t="s">
        <v>143</v>
      </c>
      <c r="D48" s="140" t="s">
        <v>151</v>
      </c>
      <c r="E48" s="140" t="s">
        <v>130</v>
      </c>
      <c r="F48" s="141" t="s">
        <v>131</v>
      </c>
      <c r="G48" s="141" t="s">
        <v>120</v>
      </c>
      <c r="H48" s="142" t="s">
        <v>119</v>
      </c>
    </row>
    <row r="49" spans="1:9" s="103" customFormat="1" x14ac:dyDescent="0.25">
      <c r="A49" s="113">
        <v>7</v>
      </c>
      <c r="B49" s="113"/>
      <c r="C49" s="98"/>
      <c r="D49" s="98"/>
      <c r="E49" s="98"/>
      <c r="F49" s="98"/>
      <c r="G49" s="115"/>
      <c r="H49" s="101"/>
    </row>
    <row r="50" spans="1:9" s="103" customFormat="1" x14ac:dyDescent="0.25">
      <c r="A50" s="113">
        <v>7</v>
      </c>
      <c r="B50" s="113"/>
      <c r="C50" s="98"/>
      <c r="D50" s="98"/>
      <c r="E50" s="98"/>
      <c r="F50" s="98"/>
      <c r="G50" s="115"/>
      <c r="H50" s="101"/>
    </row>
    <row r="51" spans="1:9" s="103" customFormat="1" x14ac:dyDescent="0.25">
      <c r="A51" s="113">
        <v>7</v>
      </c>
      <c r="B51" s="113"/>
      <c r="C51" s="98"/>
      <c r="D51" s="98"/>
      <c r="E51" s="98"/>
      <c r="F51" s="98"/>
      <c r="G51" s="115"/>
      <c r="H51" s="101"/>
    </row>
    <row r="52" spans="1:9" x14ac:dyDescent="0.25">
      <c r="A52" s="143"/>
      <c r="B52" s="144"/>
      <c r="C52" s="144"/>
      <c r="D52" s="144"/>
      <c r="E52" s="144"/>
      <c r="F52" s="144"/>
      <c r="G52" s="144"/>
      <c r="H52" s="144"/>
    </row>
    <row r="53" spans="1:9" x14ac:dyDescent="0.25">
      <c r="A53" s="145" t="s">
        <v>152</v>
      </c>
      <c r="B53" s="237" t="s">
        <v>153</v>
      </c>
      <c r="C53" s="237"/>
      <c r="D53" s="144"/>
      <c r="E53" s="144"/>
      <c r="F53" s="144"/>
      <c r="G53" s="144"/>
      <c r="H53" s="144"/>
    </row>
    <row r="54" spans="1:9" ht="17.25" customHeight="1" x14ac:dyDescent="0.25">
      <c r="A54" s="146" t="s">
        <v>154</v>
      </c>
      <c r="B54" s="238" t="s">
        <v>155</v>
      </c>
      <c r="C54" s="238"/>
      <c r="D54" s="144"/>
      <c r="E54" s="144"/>
      <c r="F54" s="144"/>
      <c r="G54" s="144"/>
      <c r="H54" s="144"/>
    </row>
    <row r="55" spans="1:9" ht="27.75" customHeight="1" x14ac:dyDescent="0.25">
      <c r="A55" s="146" t="s">
        <v>156</v>
      </c>
      <c r="B55" s="239" t="s">
        <v>157</v>
      </c>
      <c r="C55" s="239"/>
      <c r="D55" s="147"/>
      <c r="E55" s="147"/>
      <c r="F55" s="147"/>
      <c r="G55" s="147"/>
      <c r="H55" s="147"/>
      <c r="I55" s="147"/>
    </row>
    <row r="56" spans="1:9" x14ac:dyDescent="0.25">
      <c r="A56" s="146" t="s">
        <v>158</v>
      </c>
      <c r="B56" s="238" t="s">
        <v>159</v>
      </c>
      <c r="C56" s="238"/>
      <c r="D56" s="144"/>
      <c r="E56" s="144"/>
      <c r="F56" s="144"/>
      <c r="G56" s="144"/>
      <c r="H56" s="144"/>
    </row>
    <row r="57" spans="1:9" x14ac:dyDescent="0.25">
      <c r="A57" s="146" t="s">
        <v>160</v>
      </c>
      <c r="B57" s="240" t="s">
        <v>161</v>
      </c>
      <c r="C57" s="240"/>
      <c r="D57" s="144"/>
      <c r="E57" s="144"/>
      <c r="F57" s="144"/>
      <c r="G57" s="144"/>
      <c r="H57" s="144"/>
    </row>
    <row r="58" spans="1:9" ht="23.25" customHeight="1" x14ac:dyDescent="0.25">
      <c r="A58" s="148" t="s">
        <v>162</v>
      </c>
      <c r="B58" s="241" t="s">
        <v>163</v>
      </c>
      <c r="C58" s="242"/>
      <c r="D58" s="144"/>
      <c r="E58" s="144"/>
      <c r="F58" s="144"/>
      <c r="G58" s="144"/>
    </row>
    <row r="59" spans="1:9" x14ac:dyDescent="0.25">
      <c r="A59" s="146" t="s">
        <v>164</v>
      </c>
      <c r="B59" s="223" t="s">
        <v>165</v>
      </c>
      <c r="C59" s="223"/>
      <c r="D59" s="144"/>
      <c r="E59" s="144"/>
      <c r="F59" s="144"/>
      <c r="G59" s="144"/>
      <c r="H59" s="144"/>
    </row>
    <row r="60" spans="1:9" x14ac:dyDescent="0.25">
      <c r="A60" s="146" t="s">
        <v>166</v>
      </c>
      <c r="B60" s="240" t="s">
        <v>167</v>
      </c>
      <c r="C60" s="240"/>
      <c r="D60" s="144"/>
      <c r="E60" s="144"/>
      <c r="F60" s="144"/>
      <c r="G60" s="144"/>
      <c r="H60" s="144"/>
    </row>
    <row r="61" spans="1:9" ht="38.25" customHeight="1" x14ac:dyDescent="0.25">
      <c r="A61" s="146" t="s">
        <v>168</v>
      </c>
      <c r="B61" s="239" t="s">
        <v>169</v>
      </c>
      <c r="C61" s="239"/>
      <c r="D61" s="147"/>
      <c r="E61" s="147"/>
      <c r="F61" s="147"/>
      <c r="G61" s="147"/>
      <c r="H61" s="147"/>
    </row>
    <row r="62" spans="1:9" x14ac:dyDescent="0.25">
      <c r="A62" s="149" t="s">
        <v>170</v>
      </c>
      <c r="B62" s="237" t="s">
        <v>171</v>
      </c>
      <c r="C62" s="237"/>
    </row>
    <row r="63" spans="1:9" x14ac:dyDescent="0.25">
      <c r="A63" s="150" t="s">
        <v>172</v>
      </c>
      <c r="B63" s="237" t="s">
        <v>173</v>
      </c>
      <c r="C63" s="237"/>
    </row>
    <row r="64" spans="1:9" x14ac:dyDescent="0.25">
      <c r="A64" s="150" t="s">
        <v>174</v>
      </c>
      <c r="B64" s="243" t="s">
        <v>175</v>
      </c>
      <c r="C64" s="244"/>
    </row>
    <row r="66" spans="2:2" x14ac:dyDescent="0.25">
      <c r="B66" s="210" t="s">
        <v>203</v>
      </c>
    </row>
  </sheetData>
  <mergeCells count="24">
    <mergeCell ref="B60:C60"/>
    <mergeCell ref="B61:C61"/>
    <mergeCell ref="B62:C62"/>
    <mergeCell ref="B63:C63"/>
    <mergeCell ref="B64:C64"/>
    <mergeCell ref="B59:C59"/>
    <mergeCell ref="B23:H23"/>
    <mergeCell ref="B29:F29"/>
    <mergeCell ref="B35:E35"/>
    <mergeCell ref="B41:G41"/>
    <mergeCell ref="B47:H47"/>
    <mergeCell ref="B53:C53"/>
    <mergeCell ref="B54:C54"/>
    <mergeCell ref="B55:C55"/>
    <mergeCell ref="B56:C56"/>
    <mergeCell ref="B57:C57"/>
    <mergeCell ref="B58:C58"/>
    <mergeCell ref="B17:F17"/>
    <mergeCell ref="C4:D4"/>
    <mergeCell ref="C5:D5"/>
    <mergeCell ref="B7:H7"/>
    <mergeCell ref="B8:H8"/>
    <mergeCell ref="B11:I11"/>
    <mergeCell ref="B9:H9"/>
  </mergeCells>
  <dataValidations count="9">
    <dataValidation type="whole" operator="equal" allowBlank="1" showInputMessage="1" showErrorMessage="1" errorTitle="Error" error="Solo admite valor = 1" promptTitle="Actividad" prompt="1" sqref="A13:B14 IW13:IX14 SS13:ST14 ACO13:ACP14 AMK13:AML14 AWG13:AWH14 BGC13:BGD14 BPY13:BPZ14 BZU13:BZV14 CJQ13:CJR14 CTM13:CTN14 DDI13:DDJ14 DNE13:DNF14 DXA13:DXB14 EGW13:EGX14 EQS13:EQT14 FAO13:FAP14 FKK13:FKL14 FUG13:FUH14 GEC13:GED14 GNY13:GNZ14 GXU13:GXV14 HHQ13:HHR14 HRM13:HRN14 IBI13:IBJ14 ILE13:ILF14 IVA13:IVB14 JEW13:JEX14 JOS13:JOT14 JYO13:JYP14 KIK13:KIL14 KSG13:KSH14 LCC13:LCD14 LLY13:LLZ14 LVU13:LVV14 MFQ13:MFR14 MPM13:MPN14 MZI13:MZJ14 NJE13:NJF14 NTA13:NTB14 OCW13:OCX14 OMS13:OMT14 OWO13:OWP14 PGK13:PGL14 PQG13:PQH14 QAC13:QAD14 QJY13:QJZ14 QTU13:QTV14 RDQ13:RDR14 RNM13:RNN14 RXI13:RXJ14 SHE13:SHF14 SRA13:SRB14 TAW13:TAX14 TKS13:TKT14 TUO13:TUP14 UEK13:UEL14 UOG13:UOH14 UYC13:UYD14 VHY13:VHZ14 VRU13:VRV14 WBQ13:WBR14 WLM13:WLN14 WVI13:WVJ14">
      <formula1>1</formula1>
    </dataValidation>
    <dataValidation type="whole" operator="equal" allowBlank="1" showInputMessage="1" showErrorMessage="1" errorTitle="Error" error="Sólo admite valor 1" promptTitle="Actividad" prompt="1" sqref="B19:B21 IX19:IX21 ST19:ST21 ACP19:ACP21 AML19:AML21 AWH19:AWH21 BGD19:BGD21 BPZ19:BPZ21 BZV19:BZV21 CJR19:CJR21 CTN19:CTN21 DDJ19:DDJ21 DNF19:DNF21 DXB19:DXB21 EGX19:EGX21 EQT19:EQT21 FAP19:FAP21 FKL19:FKL21 FUH19:FUH21 GED19:GED21 GNZ19:GNZ21 GXV19:GXV21 HHR19:HHR21 HRN19:HRN21 IBJ19:IBJ21 ILF19:ILF21 IVB19:IVB21 JEX19:JEX21 JOT19:JOT21 JYP19:JYP21 KIL19:KIL21 KSH19:KSH21 LCD19:LCD21 LLZ19:LLZ21 LVV19:LVV21 MFR19:MFR21 MPN19:MPN21 MZJ19:MZJ21 NJF19:NJF21 NTB19:NTB21 OCX19:OCX21 OMT19:OMT21 OWP19:OWP21 PGL19:PGL21 PQH19:PQH21 QAD19:QAD21 QJZ19:QJZ21 QTV19:QTV21 RDR19:RDR21 RNN19:RNN21 RXJ19:RXJ21 SHF19:SHF21 SRB19:SRB21 TAX19:TAX21 TKT19:TKT21 TUP19:TUP21 UEL19:UEL21 UOH19:UOH21 UYD19:UYD21 VHZ19:VHZ21 VRV19:VRV21 WBR19:WBR21 WLN19:WLN21 WVJ19:WVJ21 B25:B27 IX25:IX27 ST25:ST27 ACP25:ACP27 AML25:AML27 AWH25:AWH27 BGD25:BGD27 BPZ25:BPZ27 BZV25:BZV27 CJR25:CJR27 CTN25:CTN27 DDJ25:DDJ27 DNF25:DNF27 DXB25:DXB27 EGX25:EGX27 EQT25:EQT27 FAP25:FAP27 FKL25:FKL27 FUH25:FUH27 GED25:GED27 GNZ25:GNZ27 GXV25:GXV27 HHR25:HHR27 HRN25:HRN27 IBJ25:IBJ27 ILF25:ILF27 IVB25:IVB27 JEX25:JEX27 JOT25:JOT27 JYP25:JYP27 KIL25:KIL27 KSH25:KSH27 LCD25:LCD27 LLZ25:LLZ27 LVV25:LVV27 MFR25:MFR27 MPN25:MPN27 MZJ25:MZJ27 NJF25:NJF27 NTB25:NTB27 OCX25:OCX27 OMT25:OMT27 OWP25:OWP27 PGL25:PGL27 PQH25:PQH27 QAD25:QAD27 QJZ25:QJZ27 QTV25:QTV27 RDR25:RDR27 RNN25:RNN27 RXJ25:RXJ27 SHF25:SHF27 SRB25:SRB27 TAX25:TAX27 TKT25:TKT27 TUP25:TUP27 UEL25:UEL27 UOH25:UOH27 UYD25:UYD27 VHZ25:VHZ27 VRV25:VRV27 WBR25:WBR27 WLN25:WLN27 WVJ25:WVJ27 B31:B33 IX31:IX33 ST31:ST33 ACP31:ACP33 AML31:AML33 AWH31:AWH33 BGD31:BGD33 BPZ31:BPZ33 BZV31:BZV33 CJR31:CJR33 CTN31:CTN33 DDJ31:DDJ33 DNF31:DNF33 DXB31:DXB33 EGX31:EGX33 EQT31:EQT33 FAP31:FAP33 FKL31:FKL33 FUH31:FUH33 GED31:GED33 GNZ31:GNZ33 GXV31:GXV33 HHR31:HHR33 HRN31:HRN33 IBJ31:IBJ33 ILF31:ILF33 IVB31:IVB33 JEX31:JEX33 JOT31:JOT33 JYP31:JYP33 KIL31:KIL33 KSH31:KSH33 LCD31:LCD33 LLZ31:LLZ33 LVV31:LVV33 MFR31:MFR33 MPN31:MPN33 MZJ31:MZJ33 NJF31:NJF33 NTB31:NTB33 OCX31:OCX33 OMT31:OMT33 OWP31:OWP33 PGL31:PGL33 PQH31:PQH33 QAD31:QAD33 QJZ31:QJZ33 QTV31:QTV33 RDR31:RDR33 RNN31:RNN33 RXJ31:RXJ33 SHF31:SHF33 SRB31:SRB33 TAX31:TAX33 TKT31:TKT33 TUP31:TUP33 UEL31:UEL33 UOH31:UOH33 UYD31:UYD33 VHZ31:VHZ33 VRV31:VRV33 WBR31:WBR33 WLN31:WLN33 WVJ31:WVJ33 B37:B39 IX37:IX39 ST37:ST39 ACP37:ACP39 AML37:AML39 AWH37:AWH39 BGD37:BGD39 BPZ37:BPZ39 BZV37:BZV39 CJR37:CJR39 CTN37:CTN39 DDJ37:DDJ39 DNF37:DNF39 DXB37:DXB39 EGX37:EGX39 EQT37:EQT39 FAP37:FAP39 FKL37:FKL39 FUH37:FUH39 GED37:GED39 GNZ37:GNZ39 GXV37:GXV39 HHR37:HHR39 HRN37:HRN39 IBJ37:IBJ39 ILF37:ILF39 IVB37:IVB39 JEX37:JEX39 JOT37:JOT39 JYP37:JYP39 KIL37:KIL39 KSH37:KSH39 LCD37:LCD39 LLZ37:LLZ39 LVV37:LVV39 MFR37:MFR39 MPN37:MPN39 MZJ37:MZJ39 NJF37:NJF39 NTB37:NTB39 OCX37:OCX39 OMT37:OMT39 OWP37:OWP39 PGL37:PGL39 PQH37:PQH39 QAD37:QAD39 QJZ37:QJZ39 QTV37:QTV39 RDR37:RDR39 RNN37:RNN39 RXJ37:RXJ39 SHF37:SHF39 SRB37:SRB39 TAX37:TAX39 TKT37:TKT39 TUP37:TUP39 UEL37:UEL39 UOH37:UOH39 UYD37:UYD39 VHZ37:VHZ39 VRV37:VRV39 WBR37:WBR39 WLN37:WLN39 WVJ37:WVJ39 B43:B45 IX43:IX45 ST43:ST45 ACP43:ACP45 AML43:AML45 AWH43:AWH45 BGD43:BGD45 BPZ43:BPZ45 BZV43:BZV45 CJR43:CJR45 CTN43:CTN45 DDJ43:DDJ45 DNF43:DNF45 DXB43:DXB45 EGX43:EGX45 EQT43:EQT45 FAP43:FAP45 FKL43:FKL45 FUH43:FUH45 GED43:GED45 GNZ43:GNZ45 GXV43:GXV45 HHR43:HHR45 HRN43:HRN45 IBJ43:IBJ45 ILF43:ILF45 IVB43:IVB45 JEX43:JEX45 JOT43:JOT45 JYP43:JYP45 KIL43:KIL45 KSH43:KSH45 LCD43:LCD45 LLZ43:LLZ45 LVV43:LVV45 MFR43:MFR45 MPN43:MPN45 MZJ43:MZJ45 NJF43:NJF45 NTB43:NTB45 OCX43:OCX45 OMT43:OMT45 OWP43:OWP45 PGL43:PGL45 PQH43:PQH45 QAD43:QAD45 QJZ43:QJZ45 QTV43:QTV45 RDR43:RDR45 RNN43:RNN45 RXJ43:RXJ45 SHF43:SHF45 SRB43:SRB45 TAX43:TAX45 TKT43:TKT45 TUP43:TUP45 UEL43:UEL45 UOH43:UOH45 UYD43:UYD45 VHZ43:VHZ45 VRV43:VRV45 WBR43:WBR45 WLN43:WLN45 WVJ43:WVJ45 B49:B51 IX49:IX51 ST49:ST51 ACP49:ACP51 AML49:AML51 AWH49:AWH51 BGD49:BGD51 BPZ49:BPZ51 BZV49:BZV51 CJR49:CJR51 CTN49:CTN51 DDJ49:DDJ51 DNF49:DNF51 DXB49:DXB51 EGX49:EGX51 EQT49:EQT51 FAP49:FAP51 FKL49:FKL51 FUH49:FUH51 GED49:GED51 GNZ49:GNZ51 GXV49:GXV51 HHR49:HHR51 HRN49:HRN51 IBJ49:IBJ51 ILF49:ILF51 IVB49:IVB51 JEX49:JEX51 JOT49:JOT51 JYP49:JYP51 KIL49:KIL51 KSH49:KSH51 LCD49:LCD51 LLZ49:LLZ51 LVV49:LVV51 MFR49:MFR51 MPN49:MPN51 MZJ49:MZJ51 NJF49:NJF51 NTB49:NTB51 OCX49:OCX51 OMT49:OMT51 OWP49:OWP51 PGL49:PGL51 PQH49:PQH51 QAD49:QAD51 QJZ49:QJZ51 QTV49:QTV51 RDR49:RDR51 RNN49:RNN51 RXJ49:RXJ51 SHF49:SHF51 SRB49:SRB51 TAX49:TAX51 TKT49:TKT51 TUP49:TUP51 UEL49:UEL51 UOH49:UOH51 UYD49:UYD51 VHZ49:VHZ51 VRV49:VRV51 WBR49:WBR51 WLN49:WLN51 WVJ49:WVJ51">
      <formula1>1</formula1>
    </dataValidation>
    <dataValidation allowBlank="1" showInputMessage="1" showErrorMessage="1" errorTitle="Error" error="Sólo admite valor = 1" sqref="C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dataValidation type="whole" operator="equal" allowBlank="1" showInputMessage="1" showErrorMessage="1" errorTitle="Error" error="Sólo admite valor 2" promptTitle="Actividad" prompt="2" sqref="A19:A21 IW19:IW21 SS19:SS21 ACO19:ACO21 AMK19:AMK21 AWG19:AWG21 BGC19:BGC21 BPY19:BPY21 BZU19:BZU21 CJQ19:CJQ21 CTM19:CTM21 DDI19:DDI21 DNE19:DNE21 DXA19:DXA21 EGW19:EGW21 EQS19:EQS21 FAO19:FAO21 FKK19:FKK21 FUG19:FUG21 GEC19:GEC21 GNY19:GNY21 GXU19:GXU21 HHQ19:HHQ21 HRM19:HRM21 IBI19:IBI21 ILE19:ILE21 IVA19:IVA21 JEW19:JEW21 JOS19:JOS21 JYO19:JYO21 KIK19:KIK21 KSG19:KSG21 LCC19:LCC21 LLY19:LLY21 LVU19:LVU21 MFQ19:MFQ21 MPM19:MPM21 MZI19:MZI21 NJE19:NJE21 NTA19:NTA21 OCW19:OCW21 OMS19:OMS21 OWO19:OWO21 PGK19:PGK21 PQG19:PQG21 QAC19:QAC21 QJY19:QJY21 QTU19:QTU21 RDQ19:RDQ21 RNM19:RNM21 RXI19:RXI21 SHE19:SHE21 SRA19:SRA21 TAW19:TAW21 TKS19:TKS21 TUO19:TUO21 UEK19:UEK21 UOG19:UOG21 UYC19:UYC21 VHY19:VHY21 VRU19:VRU21 WBQ19:WBQ21 WLM19:WLM21 WVI19:WVI21">
      <formula1>2</formula1>
    </dataValidation>
    <dataValidation type="whole" operator="equal" allowBlank="1" showInputMessage="1" showErrorMessage="1" errorTitle="Error" error="Sólo admite valor 3" promptTitle="Actividad" prompt="3" sqref="A25:A27 IW25:IW27 SS25:SS27 ACO25:ACO27 AMK25:AMK27 AWG25:AWG27 BGC25:BGC27 BPY25:BPY27 BZU25:BZU27 CJQ25:CJQ27 CTM25:CTM27 DDI25:DDI27 DNE25:DNE27 DXA25:DXA27 EGW25:EGW27 EQS25:EQS27 FAO25:FAO27 FKK25:FKK27 FUG25:FUG27 GEC25:GEC27 GNY25:GNY27 GXU25:GXU27 HHQ25:HHQ27 HRM25:HRM27 IBI25:IBI27 ILE25:ILE27 IVA25:IVA27 JEW25:JEW27 JOS25:JOS27 JYO25:JYO27 KIK25:KIK27 KSG25:KSG27 LCC25:LCC27 LLY25:LLY27 LVU25:LVU27 MFQ25:MFQ27 MPM25:MPM27 MZI25:MZI27 NJE25:NJE27 NTA25:NTA27 OCW25:OCW27 OMS25:OMS27 OWO25:OWO27 PGK25:PGK27 PQG25:PQG27 QAC25:QAC27 QJY25:QJY27 QTU25:QTU27 RDQ25:RDQ27 RNM25:RNM27 RXI25:RXI27 SHE25:SHE27 SRA25:SRA27 TAW25:TAW27 TKS25:TKS27 TUO25:TUO27 UEK25:UEK27 UOG25:UOG27 UYC25:UYC27 VHY25:VHY27 VRU25:VRU27 WBQ25:WBQ27 WLM25:WLM27 WVI25:WVI27">
      <formula1>3</formula1>
    </dataValidation>
    <dataValidation type="whole" operator="equal" allowBlank="1" showInputMessage="1" showErrorMessage="1" errorTitle="Error" error="Sólo admite valor 4" promptTitle="Actividad" prompt="4" sqref="A31:A33 IW31:IW33 SS31:SS33 ACO31:ACO33 AMK31:AMK33 AWG31:AWG33 BGC31:BGC33 BPY31:BPY33 BZU31:BZU33 CJQ31:CJQ33 CTM31:CTM33 DDI31:DDI33 DNE31:DNE33 DXA31:DXA33 EGW31:EGW33 EQS31:EQS33 FAO31:FAO33 FKK31:FKK33 FUG31:FUG33 GEC31:GEC33 GNY31:GNY33 GXU31:GXU33 HHQ31:HHQ33 HRM31:HRM33 IBI31:IBI33 ILE31:ILE33 IVA31:IVA33 JEW31:JEW33 JOS31:JOS33 JYO31:JYO33 KIK31:KIK33 KSG31:KSG33 LCC31:LCC33 LLY31:LLY33 LVU31:LVU33 MFQ31:MFQ33 MPM31:MPM33 MZI31:MZI33 NJE31:NJE33 NTA31:NTA33 OCW31:OCW33 OMS31:OMS33 OWO31:OWO33 PGK31:PGK33 PQG31:PQG33 QAC31:QAC33 QJY31:QJY33 QTU31:QTU33 RDQ31:RDQ33 RNM31:RNM33 RXI31:RXI33 SHE31:SHE33 SRA31:SRA33 TAW31:TAW33 TKS31:TKS33 TUO31:TUO33 UEK31:UEK33 UOG31:UOG33 UYC31:UYC33 VHY31:VHY33 VRU31:VRU33 WBQ31:WBQ33 WLM31:WLM33 WVI31:WVI33">
      <formula1>4</formula1>
    </dataValidation>
    <dataValidation type="whole" operator="equal" allowBlank="1" showInputMessage="1" showErrorMessage="1" errorTitle="Error" error="Sólo admite valor 5" promptTitle="Actividad" prompt="5" sqref="A37:A39 IW37:IW39 SS37:SS39 ACO37:ACO39 AMK37:AMK39 AWG37:AWG39 BGC37:BGC39 BPY37:BPY39 BZU37:BZU39 CJQ37:CJQ39 CTM37:CTM39 DDI37:DDI39 DNE37:DNE39 DXA37:DXA39 EGW37:EGW39 EQS37:EQS39 FAO37:FAO39 FKK37:FKK39 FUG37:FUG39 GEC37:GEC39 GNY37:GNY39 GXU37:GXU39 HHQ37:HHQ39 HRM37:HRM39 IBI37:IBI39 ILE37:ILE39 IVA37:IVA39 JEW37:JEW39 JOS37:JOS39 JYO37:JYO39 KIK37:KIK39 KSG37:KSG39 LCC37:LCC39 LLY37:LLY39 LVU37:LVU39 MFQ37:MFQ39 MPM37:MPM39 MZI37:MZI39 NJE37:NJE39 NTA37:NTA39 OCW37:OCW39 OMS37:OMS39 OWO37:OWO39 PGK37:PGK39 PQG37:PQG39 QAC37:QAC39 QJY37:QJY39 QTU37:QTU39 RDQ37:RDQ39 RNM37:RNM39 RXI37:RXI39 SHE37:SHE39 SRA37:SRA39 TAW37:TAW39 TKS37:TKS39 TUO37:TUO39 UEK37:UEK39 UOG37:UOG39 UYC37:UYC39 VHY37:VHY39 VRU37:VRU39 WBQ37:WBQ39 WLM37:WLM39 WVI37:WVI39">
      <formula1>5</formula1>
    </dataValidation>
    <dataValidation type="whole" operator="equal" allowBlank="1" showInputMessage="1" showErrorMessage="1" errorTitle="Error" error="Sólo admite valor 6" promptTitle="Actividad" prompt="6" sqref="A43:A45 IW43:IW45 SS43:SS45 ACO43:ACO45 AMK43:AMK45 AWG43:AWG45 BGC43:BGC45 BPY43:BPY45 BZU43:BZU45 CJQ43:CJQ45 CTM43:CTM45 DDI43:DDI45 DNE43:DNE45 DXA43:DXA45 EGW43:EGW45 EQS43:EQS45 FAO43:FAO45 FKK43:FKK45 FUG43:FUG45 GEC43:GEC45 GNY43:GNY45 GXU43:GXU45 HHQ43:HHQ45 HRM43:HRM45 IBI43:IBI45 ILE43:ILE45 IVA43:IVA45 JEW43:JEW45 JOS43:JOS45 JYO43:JYO45 KIK43:KIK45 KSG43:KSG45 LCC43:LCC45 LLY43:LLY45 LVU43:LVU45 MFQ43:MFQ45 MPM43:MPM45 MZI43:MZI45 NJE43:NJE45 NTA43:NTA45 OCW43:OCW45 OMS43:OMS45 OWO43:OWO45 PGK43:PGK45 PQG43:PQG45 QAC43:QAC45 QJY43:QJY45 QTU43:QTU45 RDQ43:RDQ45 RNM43:RNM45 RXI43:RXI45 SHE43:SHE45 SRA43:SRA45 TAW43:TAW45 TKS43:TKS45 TUO43:TUO45 UEK43:UEK45 UOG43:UOG45 UYC43:UYC45 VHY43:VHY45 VRU43:VRU45 WBQ43:WBQ45 WLM43:WLM45 WVI43:WVI45">
      <formula1>6</formula1>
    </dataValidation>
    <dataValidation type="whole" operator="equal" allowBlank="1" showInputMessage="1" showErrorMessage="1" errorTitle="Error" error="Sólo admite valor 7" promptTitle="Actividad" prompt="7" sqref="A49:A51 IW49:IW51 SS49:SS51 ACO49:ACO51 AMK49:AMK51 AWG49:AWG51 BGC49:BGC51 BPY49:BPY51 BZU49:BZU51 CJQ49:CJQ51 CTM49:CTM51 DDI49:DDI51 DNE49:DNE51 DXA49:DXA51 EGW49:EGW51 EQS49:EQS51 FAO49:FAO51 FKK49:FKK51 FUG49:FUG51 GEC49:GEC51 GNY49:GNY51 GXU49:GXU51 HHQ49:HHQ51 HRM49:HRM51 IBI49:IBI51 ILE49:ILE51 IVA49:IVA51 JEW49:JEW51 JOS49:JOS51 JYO49:JYO51 KIK49:KIK51 KSG49:KSG51 LCC49:LCC51 LLY49:LLY51 LVU49:LVU51 MFQ49:MFQ51 MPM49:MPM51 MZI49:MZI51 NJE49:NJE51 NTA49:NTA51 OCW49:OCW51 OMS49:OMS51 OWO49:OWO51 PGK49:PGK51 PQG49:PQG51 QAC49:QAC51 QJY49:QJY51 QTU49:QTU51 RDQ49:RDQ51 RNM49:RNM51 RXI49:RXI51 SHE49:SHE51 SRA49:SRA51 TAW49:TAW51 TKS49:TKS51 TUO49:TUO51 UEK49:UEK51 UOG49:UOG51 UYC49:UYC51 VHY49:VHY51 VRU49:VRU51 WBQ49:WBQ51 WLM49:WLM51 WVI49:WVI51">
      <formula1>7</formula1>
    </dataValidation>
  </dataValidations>
  <pageMargins left="0.7" right="0.7" top="0.75" bottom="0.75" header="0.3" footer="0.3"/>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P319"/>
  <sheetViews>
    <sheetView zoomScaleNormal="100" workbookViewId="0">
      <selection activeCell="B10" sqref="B10:G10"/>
    </sheetView>
  </sheetViews>
  <sheetFormatPr baseColWidth="10" defaultRowHeight="15" x14ac:dyDescent="0.25"/>
  <cols>
    <col min="1" max="1" width="13.28515625" customWidth="1"/>
    <col min="2" max="2" width="11.7109375" customWidth="1"/>
    <col min="3" max="3" width="9.85546875" customWidth="1"/>
    <col min="4" max="4" width="5.140625" customWidth="1"/>
    <col min="5" max="5" width="5.5703125" customWidth="1"/>
    <col min="6" max="6" width="26.7109375" customWidth="1"/>
    <col min="7" max="7" width="18.140625" customWidth="1"/>
    <col min="8" max="8" width="13.5703125" customWidth="1"/>
    <col min="9" max="10" width="14.5703125" customWidth="1"/>
  </cols>
  <sheetData>
    <row r="6" spans="1:15" ht="15.75" thickBot="1" x14ac:dyDescent="0.3"/>
    <row r="7" spans="1:15" ht="15.75" thickBot="1" x14ac:dyDescent="0.3">
      <c r="A7" s="1" t="s">
        <v>0</v>
      </c>
      <c r="B7" s="279"/>
      <c r="C7" s="280"/>
      <c r="D7" s="280"/>
      <c r="E7" s="280"/>
      <c r="F7" s="280"/>
      <c r="G7" s="281"/>
    </row>
    <row r="8" spans="1:15" ht="15.75" thickBot="1" x14ac:dyDescent="0.3">
      <c r="A8" s="1" t="s">
        <v>1</v>
      </c>
      <c r="B8" s="282" t="s">
        <v>193</v>
      </c>
      <c r="C8" s="283"/>
      <c r="D8" s="283"/>
      <c r="E8" s="283"/>
      <c r="F8" s="283"/>
      <c r="G8" s="284"/>
    </row>
    <row r="9" spans="1:15" ht="15.75" thickBot="1" x14ac:dyDescent="0.3">
      <c r="A9" s="1" t="s">
        <v>2</v>
      </c>
      <c r="B9" s="279"/>
      <c r="C9" s="280"/>
      <c r="D9" s="280"/>
      <c r="E9" s="280"/>
      <c r="F9" s="280"/>
      <c r="G9" s="281"/>
    </row>
    <row r="10" spans="1:15" ht="23.25" thickBot="1" x14ac:dyDescent="0.3">
      <c r="A10" s="213" t="s">
        <v>204</v>
      </c>
      <c r="B10" s="279" t="s">
        <v>207</v>
      </c>
      <c r="C10" s="280"/>
      <c r="D10" s="280"/>
      <c r="E10" s="280"/>
      <c r="F10" s="280"/>
      <c r="G10" s="281"/>
    </row>
    <row r="11" spans="1:15" ht="15.75" thickBot="1" x14ac:dyDescent="0.3"/>
    <row r="12" spans="1:15" ht="15" customHeight="1" x14ac:dyDescent="0.25">
      <c r="A12" s="285" t="s">
        <v>7</v>
      </c>
      <c r="B12" s="287" t="s">
        <v>8</v>
      </c>
      <c r="C12" s="287" t="s">
        <v>9</v>
      </c>
      <c r="D12" s="289" t="s">
        <v>10</v>
      </c>
      <c r="E12" s="289"/>
      <c r="F12" s="290" t="s">
        <v>13</v>
      </c>
      <c r="G12" s="290" t="s">
        <v>195</v>
      </c>
      <c r="H12" s="292" t="s">
        <v>25</v>
      </c>
      <c r="I12" s="292" t="s">
        <v>194</v>
      </c>
      <c r="J12" s="270" t="s">
        <v>196</v>
      </c>
    </row>
    <row r="13" spans="1:15" ht="32.25" customHeight="1" thickBot="1" x14ac:dyDescent="0.3">
      <c r="A13" s="286"/>
      <c r="B13" s="288"/>
      <c r="C13" s="288"/>
      <c r="D13" s="22" t="s">
        <v>11</v>
      </c>
      <c r="E13" s="22" t="s">
        <v>12</v>
      </c>
      <c r="F13" s="291"/>
      <c r="G13" s="291"/>
      <c r="H13" s="293"/>
      <c r="I13" s="293"/>
      <c r="J13" s="271"/>
    </row>
    <row r="14" spans="1:15" ht="15" customHeight="1" x14ac:dyDescent="0.25">
      <c r="A14" s="272" t="s">
        <v>23</v>
      </c>
      <c r="B14" s="274" t="s">
        <v>3</v>
      </c>
      <c r="C14" s="276" t="s">
        <v>4</v>
      </c>
      <c r="D14" s="276"/>
      <c r="E14" s="276"/>
      <c r="F14" s="19" t="s">
        <v>14</v>
      </c>
      <c r="G14" s="20">
        <f>H14+I14+J14</f>
        <v>0</v>
      </c>
      <c r="H14" s="21"/>
      <c r="I14" s="203"/>
      <c r="J14" s="23"/>
    </row>
    <row r="15" spans="1:15" ht="15" customHeight="1" x14ac:dyDescent="0.25">
      <c r="A15" s="272"/>
      <c r="B15" s="274"/>
      <c r="C15" s="265"/>
      <c r="D15" s="265"/>
      <c r="E15" s="265"/>
      <c r="F15" s="2" t="s">
        <v>15</v>
      </c>
      <c r="G15" s="20">
        <f>H15+I15+J15</f>
        <v>0</v>
      </c>
      <c r="H15" s="7"/>
      <c r="I15" s="204"/>
      <c r="J15" s="24"/>
    </row>
    <row r="16" spans="1:15" ht="15" customHeight="1" x14ac:dyDescent="0.25">
      <c r="A16" s="272"/>
      <c r="B16" s="274"/>
      <c r="C16" s="265"/>
      <c r="D16" s="265"/>
      <c r="E16" s="265"/>
      <c r="F16" s="3" t="s">
        <v>16</v>
      </c>
      <c r="G16" s="266">
        <f>H16+I16+J16</f>
        <v>0</v>
      </c>
      <c r="H16" s="277"/>
      <c r="I16" s="277"/>
      <c r="J16" s="259"/>
      <c r="O16" s="69"/>
    </row>
    <row r="17" spans="1:16" x14ac:dyDescent="0.25">
      <c r="A17" s="272"/>
      <c r="B17" s="274"/>
      <c r="C17" s="265"/>
      <c r="D17" s="265"/>
      <c r="E17" s="265"/>
      <c r="F17" s="4" t="s">
        <v>17</v>
      </c>
      <c r="G17" s="267"/>
      <c r="H17" s="278"/>
      <c r="I17" s="278"/>
      <c r="J17" s="260"/>
    </row>
    <row r="18" spans="1:16" x14ac:dyDescent="0.25">
      <c r="A18" s="272"/>
      <c r="B18" s="274"/>
      <c r="C18" s="265"/>
      <c r="D18" s="265"/>
      <c r="E18" s="265"/>
      <c r="F18" s="3" t="s">
        <v>16</v>
      </c>
      <c r="G18" s="266">
        <f>H18+I18+J18</f>
        <v>0</v>
      </c>
      <c r="H18" s="277"/>
      <c r="I18" s="277"/>
      <c r="J18" s="259"/>
    </row>
    <row r="19" spans="1:16" ht="36" x14ac:dyDescent="0.25">
      <c r="A19" s="272"/>
      <c r="B19" s="274"/>
      <c r="C19" s="265"/>
      <c r="D19" s="265"/>
      <c r="E19" s="265"/>
      <c r="F19" s="4" t="s">
        <v>18</v>
      </c>
      <c r="G19" s="267"/>
      <c r="H19" s="278"/>
      <c r="I19" s="278"/>
      <c r="J19" s="260"/>
    </row>
    <row r="20" spans="1:16" x14ac:dyDescent="0.25">
      <c r="A20" s="272"/>
      <c r="B20" s="274"/>
      <c r="C20" s="265"/>
      <c r="D20" s="265"/>
      <c r="E20" s="265"/>
      <c r="F20" s="3" t="s">
        <v>16</v>
      </c>
      <c r="G20" s="266">
        <f>H20+I20+J20</f>
        <v>0</v>
      </c>
      <c r="H20" s="277"/>
      <c r="I20" s="277"/>
      <c r="J20" s="259"/>
    </row>
    <row r="21" spans="1:16" ht="24" x14ac:dyDescent="0.25">
      <c r="A21" s="272"/>
      <c r="B21" s="274"/>
      <c r="C21" s="265"/>
      <c r="D21" s="265"/>
      <c r="E21" s="265"/>
      <c r="F21" s="4" t="s">
        <v>19</v>
      </c>
      <c r="G21" s="267"/>
      <c r="H21" s="278"/>
      <c r="I21" s="278"/>
      <c r="J21" s="260"/>
      <c r="P21" s="72">
        <v>0</v>
      </c>
    </row>
    <row r="22" spans="1:16" x14ac:dyDescent="0.25">
      <c r="A22" s="272"/>
      <c r="B22" s="274"/>
      <c r="C22" s="265"/>
      <c r="D22" s="265"/>
      <c r="E22" s="265"/>
      <c r="F22" s="2" t="s">
        <v>20</v>
      </c>
      <c r="G22" s="8">
        <f>G16+G18+G20</f>
        <v>0</v>
      </c>
      <c r="H22" s="9">
        <f>H16+H18+H20</f>
        <v>0</v>
      </c>
      <c r="I22" s="9">
        <f>I16+I18+I20</f>
        <v>0</v>
      </c>
      <c r="J22" s="25">
        <f>J16+J18+J20</f>
        <v>0</v>
      </c>
      <c r="P22" s="72">
        <f>ROUND(15%*$G$37,2)</f>
        <v>0</v>
      </c>
    </row>
    <row r="23" spans="1:16" x14ac:dyDescent="0.25">
      <c r="A23" s="272"/>
      <c r="B23" s="274"/>
      <c r="C23" s="265"/>
      <c r="D23" s="265"/>
      <c r="E23" s="265"/>
      <c r="F23" s="5" t="s">
        <v>21</v>
      </c>
      <c r="G23" s="8">
        <f>G14+G15+G22</f>
        <v>0</v>
      </c>
      <c r="H23" s="9">
        <f>H14+H15+H22</f>
        <v>0</v>
      </c>
      <c r="I23" s="9">
        <f>I14+I15+I22</f>
        <v>0</v>
      </c>
      <c r="J23" s="25">
        <f>J14+J15+J22</f>
        <v>0</v>
      </c>
    </row>
    <row r="24" spans="1:16" x14ac:dyDescent="0.25">
      <c r="A24" s="272"/>
      <c r="B24" s="274"/>
      <c r="C24" s="265"/>
      <c r="D24" s="265"/>
      <c r="E24" s="265"/>
      <c r="F24" s="5" t="s">
        <v>22</v>
      </c>
      <c r="G24" s="8">
        <f>SUM(H24:J24)</f>
        <v>0</v>
      </c>
      <c r="H24" s="9"/>
      <c r="I24" s="9"/>
      <c r="J24" s="25"/>
    </row>
    <row r="25" spans="1:16" x14ac:dyDescent="0.25">
      <c r="A25" s="272"/>
      <c r="B25" s="274"/>
      <c r="C25" s="265" t="s">
        <v>5</v>
      </c>
      <c r="D25" s="265"/>
      <c r="E25" s="265"/>
      <c r="F25" s="2" t="s">
        <v>14</v>
      </c>
      <c r="G25" s="6">
        <f>H25+I25+J25</f>
        <v>0</v>
      </c>
      <c r="H25" s="7"/>
      <c r="I25" s="204"/>
      <c r="J25" s="24"/>
    </row>
    <row r="26" spans="1:16" x14ac:dyDescent="0.25">
      <c r="A26" s="272"/>
      <c r="B26" s="274"/>
      <c r="C26" s="265"/>
      <c r="D26" s="265"/>
      <c r="E26" s="265"/>
      <c r="F26" s="2" t="s">
        <v>15</v>
      </c>
      <c r="G26" s="6">
        <f>H26+I26+J26</f>
        <v>0</v>
      </c>
      <c r="H26" s="7"/>
      <c r="I26" s="204"/>
      <c r="J26" s="24"/>
    </row>
    <row r="27" spans="1:16" x14ac:dyDescent="0.25">
      <c r="A27" s="272"/>
      <c r="B27" s="274"/>
      <c r="C27" s="265"/>
      <c r="D27" s="265"/>
      <c r="E27" s="265"/>
      <c r="F27" s="3" t="s">
        <v>16</v>
      </c>
      <c r="G27" s="266">
        <f>H27+I27+J27</f>
        <v>0</v>
      </c>
      <c r="H27" s="268"/>
      <c r="I27" s="268"/>
      <c r="J27" s="259"/>
    </row>
    <row r="28" spans="1:16" x14ac:dyDescent="0.25">
      <c r="A28" s="272"/>
      <c r="B28" s="274"/>
      <c r="C28" s="265"/>
      <c r="D28" s="265"/>
      <c r="E28" s="265"/>
      <c r="F28" s="4" t="s">
        <v>17</v>
      </c>
      <c r="G28" s="267"/>
      <c r="H28" s="269"/>
      <c r="I28" s="269"/>
      <c r="J28" s="260"/>
    </row>
    <row r="29" spans="1:16" x14ac:dyDescent="0.25">
      <c r="A29" s="272"/>
      <c r="B29" s="274"/>
      <c r="C29" s="265"/>
      <c r="D29" s="265"/>
      <c r="E29" s="265"/>
      <c r="F29" s="3" t="s">
        <v>16</v>
      </c>
      <c r="G29" s="266">
        <f>H29+I29+J29</f>
        <v>0</v>
      </c>
      <c r="H29" s="268"/>
      <c r="I29" s="268"/>
      <c r="J29" s="259"/>
    </row>
    <row r="30" spans="1:16" ht="36" x14ac:dyDescent="0.25">
      <c r="A30" s="272"/>
      <c r="B30" s="274"/>
      <c r="C30" s="265"/>
      <c r="D30" s="265"/>
      <c r="E30" s="265"/>
      <c r="F30" s="4" t="s">
        <v>18</v>
      </c>
      <c r="G30" s="267"/>
      <c r="H30" s="269"/>
      <c r="I30" s="269"/>
      <c r="J30" s="260"/>
    </row>
    <row r="31" spans="1:16" x14ac:dyDescent="0.25">
      <c r="A31" s="272"/>
      <c r="B31" s="274"/>
      <c r="C31" s="265"/>
      <c r="D31" s="265"/>
      <c r="E31" s="265"/>
      <c r="F31" s="3" t="s">
        <v>16</v>
      </c>
      <c r="G31" s="266">
        <f>H31+I31+J31</f>
        <v>0</v>
      </c>
      <c r="H31" s="268"/>
      <c r="I31" s="268"/>
      <c r="J31" s="259"/>
    </row>
    <row r="32" spans="1:16" ht="24" x14ac:dyDescent="0.25">
      <c r="A32" s="272"/>
      <c r="B32" s="274"/>
      <c r="C32" s="265"/>
      <c r="D32" s="265"/>
      <c r="E32" s="265"/>
      <c r="F32" s="4" t="s">
        <v>19</v>
      </c>
      <c r="G32" s="267"/>
      <c r="H32" s="269"/>
      <c r="I32" s="269"/>
      <c r="J32" s="260"/>
    </row>
    <row r="33" spans="1:10" x14ac:dyDescent="0.25">
      <c r="A33" s="272"/>
      <c r="B33" s="274"/>
      <c r="C33" s="265"/>
      <c r="D33" s="265"/>
      <c r="E33" s="265"/>
      <c r="F33" s="2" t="s">
        <v>20</v>
      </c>
      <c r="G33" s="8">
        <f>G27+G29+G31</f>
        <v>0</v>
      </c>
      <c r="H33" s="9">
        <f>H27+H29+H31</f>
        <v>0</v>
      </c>
      <c r="I33" s="9">
        <f>I27+I29+I31</f>
        <v>0</v>
      </c>
      <c r="J33" s="25">
        <f>J27+J29+J31</f>
        <v>0</v>
      </c>
    </row>
    <row r="34" spans="1:10" x14ac:dyDescent="0.25">
      <c r="A34" s="272"/>
      <c r="B34" s="274"/>
      <c r="C34" s="265"/>
      <c r="D34" s="265"/>
      <c r="E34" s="265"/>
      <c r="F34" s="5" t="s">
        <v>21</v>
      </c>
      <c r="G34" s="8">
        <f>G25+G26+G33</f>
        <v>0</v>
      </c>
      <c r="H34" s="9">
        <f>H25+H26+H33</f>
        <v>0</v>
      </c>
      <c r="I34" s="9">
        <f>I25+I26+I33</f>
        <v>0</v>
      </c>
      <c r="J34" s="25">
        <f>J25+J26+J33</f>
        <v>0</v>
      </c>
    </row>
    <row r="35" spans="1:10" x14ac:dyDescent="0.25">
      <c r="A35" s="272"/>
      <c r="B35" s="275"/>
      <c r="C35" s="265"/>
      <c r="D35" s="265"/>
      <c r="E35" s="265"/>
      <c r="F35" s="5" t="s">
        <v>22</v>
      </c>
      <c r="G35" s="8">
        <f>SUM(H35:J35)</f>
        <v>0</v>
      </c>
      <c r="H35" s="9"/>
      <c r="I35" s="9"/>
      <c r="J35" s="25"/>
    </row>
    <row r="36" spans="1:10" ht="15.75" thickBot="1" x14ac:dyDescent="0.3">
      <c r="A36" s="272"/>
      <c r="B36" s="261" t="s">
        <v>6</v>
      </c>
      <c r="C36" s="261"/>
      <c r="D36" s="261"/>
      <c r="E36" s="261"/>
      <c r="F36" s="262"/>
      <c r="G36" s="14">
        <f>G23+G24+G34+G35</f>
        <v>0</v>
      </c>
      <c r="H36" s="14">
        <f t="shared" ref="H36:J36" si="0">H23+H24+H34+H35</f>
        <v>0</v>
      </c>
      <c r="I36" s="14">
        <f t="shared" si="0"/>
        <v>0</v>
      </c>
      <c r="J36" s="26">
        <f t="shared" si="0"/>
        <v>0</v>
      </c>
    </row>
    <row r="37" spans="1:10" x14ac:dyDescent="0.25">
      <c r="A37" s="272"/>
      <c r="B37" s="247" t="s">
        <v>111</v>
      </c>
      <c r="C37" s="248"/>
      <c r="D37" s="248"/>
      <c r="E37" s="248"/>
      <c r="F37" s="249"/>
      <c r="G37" s="15">
        <f>SUM(G14,G25)</f>
        <v>0</v>
      </c>
      <c r="H37" s="255" t="s">
        <v>110</v>
      </c>
      <c r="I37" s="256"/>
      <c r="J37" s="253">
        <f>IFERROR(G38/G37,0)</f>
        <v>0</v>
      </c>
    </row>
    <row r="38" spans="1:10" ht="15.75" thickBot="1" x14ac:dyDescent="0.3">
      <c r="A38" s="272"/>
      <c r="B38" s="250" t="s">
        <v>112</v>
      </c>
      <c r="C38" s="251"/>
      <c r="D38" s="251"/>
      <c r="E38" s="251"/>
      <c r="F38" s="252"/>
      <c r="G38" s="16">
        <f>SUM(G24+G35)</f>
        <v>0</v>
      </c>
      <c r="H38" s="257"/>
      <c r="I38" s="258"/>
      <c r="J38" s="254"/>
    </row>
    <row r="39" spans="1:10" ht="15.75" thickBot="1" x14ac:dyDescent="0.3">
      <c r="A39" s="273"/>
      <c r="B39" s="263" t="s">
        <v>107</v>
      </c>
      <c r="C39" s="263"/>
      <c r="D39" s="263"/>
      <c r="E39" s="263"/>
      <c r="F39" s="264"/>
      <c r="G39" s="17">
        <f>G36</f>
        <v>0</v>
      </c>
      <c r="H39" s="17">
        <f t="shared" ref="H39:J39" si="1">H36</f>
        <v>0</v>
      </c>
      <c r="I39" s="17">
        <f t="shared" si="1"/>
        <v>0</v>
      </c>
      <c r="J39" s="18">
        <f t="shared" si="1"/>
        <v>0</v>
      </c>
    </row>
    <row r="41" spans="1:10" x14ac:dyDescent="0.25">
      <c r="A41" s="245" t="s">
        <v>200</v>
      </c>
      <c r="B41" s="245"/>
      <c r="C41" s="245"/>
      <c r="D41" s="245"/>
      <c r="E41" s="245"/>
      <c r="F41" s="245"/>
      <c r="G41" s="245"/>
      <c r="H41" s="245"/>
      <c r="I41" s="245"/>
      <c r="J41" s="245"/>
    </row>
    <row r="42" spans="1:10" x14ac:dyDescent="0.25">
      <c r="A42" s="245"/>
      <c r="B42" s="245"/>
      <c r="C42" s="245"/>
      <c r="D42" s="245"/>
      <c r="E42" s="245"/>
      <c r="F42" s="245"/>
      <c r="G42" s="245"/>
      <c r="H42" s="245"/>
      <c r="I42" s="245"/>
      <c r="J42" s="245"/>
    </row>
    <row r="43" spans="1:10" x14ac:dyDescent="0.25">
      <c r="A43" s="246" t="s">
        <v>199</v>
      </c>
      <c r="B43" s="246"/>
      <c r="C43" s="246"/>
      <c r="D43" s="246"/>
      <c r="E43" s="246"/>
      <c r="F43" s="246"/>
      <c r="G43" s="246"/>
      <c r="H43" s="246"/>
      <c r="I43" s="246"/>
      <c r="J43" s="246"/>
    </row>
    <row r="319" spans="12:12" x14ac:dyDescent="0.25">
      <c r="L319" t="s">
        <v>118</v>
      </c>
    </row>
  </sheetData>
  <mergeCells count="53">
    <mergeCell ref="I12:I13"/>
    <mergeCell ref="I16:I17"/>
    <mergeCell ref="I18:I19"/>
    <mergeCell ref="I20:I21"/>
    <mergeCell ref="H12:H13"/>
    <mergeCell ref="B7:G7"/>
    <mergeCell ref="B8:G8"/>
    <mergeCell ref="B9:G9"/>
    <mergeCell ref="A12:A13"/>
    <mergeCell ref="B12:B13"/>
    <mergeCell ref="C12:C13"/>
    <mergeCell ref="D12:E12"/>
    <mergeCell ref="F12:F13"/>
    <mergeCell ref="G12:G13"/>
    <mergeCell ref="B10:G10"/>
    <mergeCell ref="J12:J13"/>
    <mergeCell ref="A14:A39"/>
    <mergeCell ref="B14:B35"/>
    <mergeCell ref="C14:C24"/>
    <mergeCell ref="D14:D24"/>
    <mergeCell ref="E14:E24"/>
    <mergeCell ref="G16:G17"/>
    <mergeCell ref="H16:H17"/>
    <mergeCell ref="J16:J17"/>
    <mergeCell ref="G18:G19"/>
    <mergeCell ref="H18:H19"/>
    <mergeCell ref="J18:J19"/>
    <mergeCell ref="G20:G21"/>
    <mergeCell ref="H20:H21"/>
    <mergeCell ref="J20:J21"/>
    <mergeCell ref="H31:H32"/>
    <mergeCell ref="J31:J32"/>
    <mergeCell ref="B36:F36"/>
    <mergeCell ref="B39:F39"/>
    <mergeCell ref="C25:C35"/>
    <mergeCell ref="D25:D35"/>
    <mergeCell ref="E25:E35"/>
    <mergeCell ref="G27:G28"/>
    <mergeCell ref="H27:H28"/>
    <mergeCell ref="J27:J28"/>
    <mergeCell ref="G29:G30"/>
    <mergeCell ref="H29:H30"/>
    <mergeCell ref="J29:J30"/>
    <mergeCell ref="G31:G32"/>
    <mergeCell ref="I27:I28"/>
    <mergeCell ref="I29:I30"/>
    <mergeCell ref="I31:I32"/>
    <mergeCell ref="A41:J42"/>
    <mergeCell ref="A43:J43"/>
    <mergeCell ref="B37:F37"/>
    <mergeCell ref="B38:F38"/>
    <mergeCell ref="J37:J38"/>
    <mergeCell ref="H37:I38"/>
  </mergeCells>
  <conditionalFormatting sqref="G38">
    <cfRule type="cellIs" dxfId="1" priority="3" operator="greaterThan">
      <formula>15%*$G$37</formula>
    </cfRule>
  </conditionalFormatting>
  <conditionalFormatting sqref="J37:J38">
    <cfRule type="cellIs" dxfId="0" priority="1" operator="greaterThan">
      <formula>"(0.15*$G$36)/$G$36"</formula>
    </cfRule>
  </conditionalFormatting>
  <dataValidations count="2">
    <dataValidation type="list" allowBlank="1" showDropDown="1" showInputMessage="1" showErrorMessage="1" errorTitle="Deberá contener 0 o el 15% " error="Que pongas lo que hay que poner!&quot;" sqref="G38">
      <formula1>$P$21:$P$22</formula1>
    </dataValidation>
    <dataValidation type="custom" allowBlank="1" showInputMessage="1" showErrorMessage="1" errorTitle="Supera!" sqref="J37:J38">
      <formula1>"&gt;15%*G36"</formula1>
    </dataValidation>
  </dataValidations>
  <pageMargins left="0.25" right="0.25" top="0.75" bottom="0.75" header="0.3" footer="0.3"/>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L319"/>
  <sheetViews>
    <sheetView topLeftCell="A193" zoomScaleNormal="100" workbookViewId="0">
      <selection activeCell="B10" sqref="B10:G10"/>
    </sheetView>
  </sheetViews>
  <sheetFormatPr baseColWidth="10" defaultRowHeight="15" x14ac:dyDescent="0.25"/>
  <cols>
    <col min="1" max="1" width="13.28515625" customWidth="1"/>
    <col min="2" max="2" width="11" bestFit="1" customWidth="1"/>
    <col min="3" max="3" width="9.85546875" customWidth="1"/>
    <col min="4" max="4" width="5.140625" customWidth="1"/>
    <col min="5" max="5" width="5.5703125" customWidth="1"/>
    <col min="6" max="6" width="26.7109375" customWidth="1"/>
    <col min="7" max="7" width="18.140625" customWidth="1"/>
    <col min="8" max="10" width="12.7109375" customWidth="1"/>
  </cols>
  <sheetData>
    <row r="6" spans="1:10" ht="15.75" thickBot="1" x14ac:dyDescent="0.3"/>
    <row r="7" spans="1:10" ht="15.75" thickBot="1" x14ac:dyDescent="0.3">
      <c r="A7" s="1" t="s">
        <v>0</v>
      </c>
      <c r="B7" s="279"/>
      <c r="C7" s="280"/>
      <c r="D7" s="280"/>
      <c r="E7" s="280"/>
      <c r="F7" s="280"/>
      <c r="G7" s="281"/>
    </row>
    <row r="8" spans="1:10" ht="15.75" thickBot="1" x14ac:dyDescent="0.3">
      <c r="A8" s="1" t="s">
        <v>1</v>
      </c>
      <c r="B8" s="282" t="s">
        <v>193</v>
      </c>
      <c r="C8" s="283"/>
      <c r="D8" s="283"/>
      <c r="E8" s="283"/>
      <c r="F8" s="283"/>
      <c r="G8" s="284"/>
    </row>
    <row r="9" spans="1:10" ht="15.75" thickBot="1" x14ac:dyDescent="0.3">
      <c r="A9" s="1" t="s">
        <v>2</v>
      </c>
      <c r="B9" s="279"/>
      <c r="C9" s="280"/>
      <c r="D9" s="280"/>
      <c r="E9" s="280"/>
      <c r="F9" s="280"/>
      <c r="G9" s="281"/>
    </row>
    <row r="10" spans="1:10" ht="23.25" thickBot="1" x14ac:dyDescent="0.3">
      <c r="A10" s="213" t="s">
        <v>204</v>
      </c>
      <c r="B10" s="279" t="s">
        <v>207</v>
      </c>
      <c r="C10" s="280"/>
      <c r="D10" s="280"/>
      <c r="E10" s="280"/>
      <c r="F10" s="280"/>
      <c r="G10" s="281"/>
    </row>
    <row r="11" spans="1:10" ht="15.75" thickBot="1" x14ac:dyDescent="0.3"/>
    <row r="12" spans="1:10" ht="15" customHeight="1" x14ac:dyDescent="0.25">
      <c r="A12" s="285" t="s">
        <v>7</v>
      </c>
      <c r="B12" s="296" t="s">
        <v>8</v>
      </c>
      <c r="C12" s="296" t="s">
        <v>9</v>
      </c>
      <c r="D12" s="294" t="s">
        <v>10</v>
      </c>
      <c r="E12" s="295"/>
      <c r="F12" s="290" t="s">
        <v>13</v>
      </c>
      <c r="G12" s="290" t="s">
        <v>195</v>
      </c>
      <c r="H12" s="292" t="s">
        <v>25</v>
      </c>
      <c r="I12" s="292" t="s">
        <v>194</v>
      </c>
      <c r="J12" s="270" t="s">
        <v>196</v>
      </c>
    </row>
    <row r="13" spans="1:10" ht="32.25" customHeight="1" thickBot="1" x14ac:dyDescent="0.3">
      <c r="A13" s="286"/>
      <c r="B13" s="297"/>
      <c r="C13" s="297"/>
      <c r="D13" s="22" t="s">
        <v>11</v>
      </c>
      <c r="E13" s="22" t="s">
        <v>12</v>
      </c>
      <c r="F13" s="291"/>
      <c r="G13" s="291"/>
      <c r="H13" s="293"/>
      <c r="I13" s="293"/>
      <c r="J13" s="271"/>
    </row>
    <row r="14" spans="1:10" ht="15" customHeight="1" x14ac:dyDescent="0.25">
      <c r="A14" s="306" t="s">
        <v>51</v>
      </c>
      <c r="B14" s="310" t="s">
        <v>35</v>
      </c>
      <c r="C14" s="312" t="s">
        <v>26</v>
      </c>
      <c r="D14" s="312"/>
      <c r="E14" s="312"/>
      <c r="F14" s="30" t="s">
        <v>14</v>
      </c>
      <c r="G14" s="206">
        <f>H14+I14+J14</f>
        <v>0</v>
      </c>
      <c r="H14" s="32"/>
      <c r="I14" s="205"/>
      <c r="J14" s="33"/>
    </row>
    <row r="15" spans="1:10" x14ac:dyDescent="0.25">
      <c r="A15" s="307"/>
      <c r="B15" s="305"/>
      <c r="C15" s="265"/>
      <c r="D15" s="265"/>
      <c r="E15" s="265"/>
      <c r="F15" s="2" t="s">
        <v>15</v>
      </c>
      <c r="G15" s="207">
        <f>H15+I15+J15</f>
        <v>0</v>
      </c>
      <c r="H15" s="7"/>
      <c r="I15" s="204"/>
      <c r="J15" s="24"/>
    </row>
    <row r="16" spans="1:10" x14ac:dyDescent="0.25">
      <c r="A16" s="307"/>
      <c r="B16" s="305"/>
      <c r="C16" s="265"/>
      <c r="D16" s="265"/>
      <c r="E16" s="265"/>
      <c r="F16" s="3" t="s">
        <v>16</v>
      </c>
      <c r="G16" s="266">
        <f>H16+I16+J16</f>
        <v>0</v>
      </c>
      <c r="H16" s="277"/>
      <c r="I16" s="277"/>
      <c r="J16" s="259"/>
    </row>
    <row r="17" spans="1:10" x14ac:dyDescent="0.25">
      <c r="A17" s="307"/>
      <c r="B17" s="305"/>
      <c r="C17" s="265"/>
      <c r="D17" s="265"/>
      <c r="E17" s="265"/>
      <c r="F17" s="4" t="s">
        <v>17</v>
      </c>
      <c r="G17" s="267"/>
      <c r="H17" s="278"/>
      <c r="I17" s="278"/>
      <c r="J17" s="260"/>
    </row>
    <row r="18" spans="1:10" x14ac:dyDescent="0.25">
      <c r="A18" s="307"/>
      <c r="B18" s="305"/>
      <c r="C18" s="265"/>
      <c r="D18" s="265"/>
      <c r="E18" s="265"/>
      <c r="F18" s="3" t="s">
        <v>16</v>
      </c>
      <c r="G18" s="266">
        <f>H18+I18+J18</f>
        <v>0</v>
      </c>
      <c r="H18" s="277"/>
      <c r="I18" s="277"/>
      <c r="J18" s="259"/>
    </row>
    <row r="19" spans="1:10" ht="36" x14ac:dyDescent="0.25">
      <c r="A19" s="307"/>
      <c r="B19" s="305"/>
      <c r="C19" s="265"/>
      <c r="D19" s="265"/>
      <c r="E19" s="265"/>
      <c r="F19" s="4" t="s">
        <v>18</v>
      </c>
      <c r="G19" s="267"/>
      <c r="H19" s="278"/>
      <c r="I19" s="278"/>
      <c r="J19" s="260"/>
    </row>
    <row r="20" spans="1:10" x14ac:dyDescent="0.25">
      <c r="A20" s="307"/>
      <c r="B20" s="305"/>
      <c r="C20" s="265"/>
      <c r="D20" s="265"/>
      <c r="E20" s="265"/>
      <c r="F20" s="3" t="s">
        <v>16</v>
      </c>
      <c r="G20" s="266">
        <f>H20+I20+J20</f>
        <v>0</v>
      </c>
      <c r="H20" s="277"/>
      <c r="I20" s="277"/>
      <c r="J20" s="259"/>
    </row>
    <row r="21" spans="1:10" ht="24" x14ac:dyDescent="0.25">
      <c r="A21" s="307"/>
      <c r="B21" s="305"/>
      <c r="C21" s="265"/>
      <c r="D21" s="265"/>
      <c r="E21" s="265"/>
      <c r="F21" s="4" t="s">
        <v>19</v>
      </c>
      <c r="G21" s="267"/>
      <c r="H21" s="278"/>
      <c r="I21" s="278"/>
      <c r="J21" s="260"/>
    </row>
    <row r="22" spans="1:10" x14ac:dyDescent="0.25">
      <c r="A22" s="307"/>
      <c r="B22" s="305"/>
      <c r="C22" s="265"/>
      <c r="D22" s="265"/>
      <c r="E22" s="265"/>
      <c r="F22" s="2" t="s">
        <v>20</v>
      </c>
      <c r="G22" s="8">
        <f>G16+G18+G20</f>
        <v>0</v>
      </c>
      <c r="H22" s="9">
        <f>H16+H18+H20</f>
        <v>0</v>
      </c>
      <c r="I22" s="9">
        <f>I16+I18+I20</f>
        <v>0</v>
      </c>
      <c r="J22" s="25">
        <f>J16+J18+J20</f>
        <v>0</v>
      </c>
    </row>
    <row r="23" spans="1:10" x14ac:dyDescent="0.25">
      <c r="A23" s="307"/>
      <c r="B23" s="305"/>
      <c r="C23" s="265"/>
      <c r="D23" s="265"/>
      <c r="E23" s="265"/>
      <c r="F23" s="5" t="s">
        <v>21</v>
      </c>
      <c r="G23" s="8">
        <f>G14+G15+G22</f>
        <v>0</v>
      </c>
      <c r="H23" s="9">
        <f>H14+H15+H22</f>
        <v>0</v>
      </c>
      <c r="I23" s="9">
        <f>I14+I15+I22</f>
        <v>0</v>
      </c>
      <c r="J23" s="25">
        <f>J14+J15+J22</f>
        <v>0</v>
      </c>
    </row>
    <row r="24" spans="1:10" x14ac:dyDescent="0.25">
      <c r="A24" s="307"/>
      <c r="B24" s="305"/>
      <c r="C24" s="265"/>
      <c r="D24" s="265"/>
      <c r="E24" s="265"/>
      <c r="F24" s="5" t="s">
        <v>22</v>
      </c>
      <c r="G24" s="8">
        <f>SUM(H24:J24)</f>
        <v>0</v>
      </c>
      <c r="H24" s="9"/>
      <c r="I24" s="9"/>
      <c r="J24" s="25"/>
    </row>
    <row r="25" spans="1:10" x14ac:dyDescent="0.25">
      <c r="A25" s="307"/>
      <c r="B25" s="305"/>
      <c r="C25" s="265" t="s">
        <v>27</v>
      </c>
      <c r="D25" s="265"/>
      <c r="E25" s="265"/>
      <c r="F25" s="2" t="s">
        <v>14</v>
      </c>
      <c r="G25" s="6">
        <f>H25+I25+J25</f>
        <v>0</v>
      </c>
      <c r="H25" s="7"/>
      <c r="I25" s="204"/>
      <c r="J25" s="24"/>
    </row>
    <row r="26" spans="1:10" x14ac:dyDescent="0.25">
      <c r="A26" s="307"/>
      <c r="B26" s="305"/>
      <c r="C26" s="265"/>
      <c r="D26" s="265"/>
      <c r="E26" s="265"/>
      <c r="F26" s="2" t="s">
        <v>15</v>
      </c>
      <c r="G26" s="6">
        <f>H26+I26+J26</f>
        <v>0</v>
      </c>
      <c r="H26" s="7"/>
      <c r="I26" s="204"/>
      <c r="J26" s="24"/>
    </row>
    <row r="27" spans="1:10" x14ac:dyDescent="0.25">
      <c r="A27" s="307"/>
      <c r="B27" s="305"/>
      <c r="C27" s="265"/>
      <c r="D27" s="265"/>
      <c r="E27" s="265"/>
      <c r="F27" s="3" t="s">
        <v>16</v>
      </c>
      <c r="G27" s="266">
        <f>H27+I27+J27</f>
        <v>0</v>
      </c>
      <c r="H27" s="268"/>
      <c r="I27" s="268"/>
      <c r="J27" s="259"/>
    </row>
    <row r="28" spans="1:10" x14ac:dyDescent="0.25">
      <c r="A28" s="307"/>
      <c r="B28" s="305"/>
      <c r="C28" s="265"/>
      <c r="D28" s="265"/>
      <c r="E28" s="265"/>
      <c r="F28" s="4" t="s">
        <v>17</v>
      </c>
      <c r="G28" s="267"/>
      <c r="H28" s="269"/>
      <c r="I28" s="269"/>
      <c r="J28" s="260"/>
    </row>
    <row r="29" spans="1:10" x14ac:dyDescent="0.25">
      <c r="A29" s="307"/>
      <c r="B29" s="305"/>
      <c r="C29" s="265"/>
      <c r="D29" s="265"/>
      <c r="E29" s="265"/>
      <c r="F29" s="3" t="s">
        <v>16</v>
      </c>
      <c r="G29" s="266">
        <f>H29+I29+J29</f>
        <v>0</v>
      </c>
      <c r="H29" s="268"/>
      <c r="I29" s="268"/>
      <c r="J29" s="259"/>
    </row>
    <row r="30" spans="1:10" ht="36" x14ac:dyDescent="0.25">
      <c r="A30" s="307"/>
      <c r="B30" s="305"/>
      <c r="C30" s="265"/>
      <c r="D30" s="265"/>
      <c r="E30" s="265"/>
      <c r="F30" s="4" t="s">
        <v>18</v>
      </c>
      <c r="G30" s="267"/>
      <c r="H30" s="269"/>
      <c r="I30" s="269"/>
      <c r="J30" s="260"/>
    </row>
    <row r="31" spans="1:10" x14ac:dyDescent="0.25">
      <c r="A31" s="307"/>
      <c r="B31" s="305"/>
      <c r="C31" s="265"/>
      <c r="D31" s="265"/>
      <c r="E31" s="265"/>
      <c r="F31" s="3" t="s">
        <v>16</v>
      </c>
      <c r="G31" s="266">
        <f>H31+I31+J31</f>
        <v>0</v>
      </c>
      <c r="H31" s="268"/>
      <c r="I31" s="268"/>
      <c r="J31" s="259"/>
    </row>
    <row r="32" spans="1:10" ht="24" x14ac:dyDescent="0.25">
      <c r="A32" s="307"/>
      <c r="B32" s="305"/>
      <c r="C32" s="265"/>
      <c r="D32" s="265"/>
      <c r="E32" s="265"/>
      <c r="F32" s="4" t="s">
        <v>19</v>
      </c>
      <c r="G32" s="267"/>
      <c r="H32" s="269"/>
      <c r="I32" s="269"/>
      <c r="J32" s="260"/>
    </row>
    <row r="33" spans="1:10" x14ac:dyDescent="0.25">
      <c r="A33" s="307"/>
      <c r="B33" s="305"/>
      <c r="C33" s="265"/>
      <c r="D33" s="265"/>
      <c r="E33" s="265"/>
      <c r="F33" s="2" t="s">
        <v>20</v>
      </c>
      <c r="G33" s="8">
        <f>G27+G29+G31</f>
        <v>0</v>
      </c>
      <c r="H33" s="9">
        <f>H27+H29+H31</f>
        <v>0</v>
      </c>
      <c r="I33" s="9">
        <f>I27+I29+I31</f>
        <v>0</v>
      </c>
      <c r="J33" s="25">
        <f>J27+J29+J31</f>
        <v>0</v>
      </c>
    </row>
    <row r="34" spans="1:10" x14ac:dyDescent="0.25">
      <c r="A34" s="307"/>
      <c r="B34" s="305"/>
      <c r="C34" s="265"/>
      <c r="D34" s="265"/>
      <c r="E34" s="265"/>
      <c r="F34" s="5" t="s">
        <v>21</v>
      </c>
      <c r="G34" s="8">
        <f>G25+G26+G33</f>
        <v>0</v>
      </c>
      <c r="H34" s="9">
        <f>H25+H26+H33</f>
        <v>0</v>
      </c>
      <c r="I34" s="9">
        <f>I25+I26+I33</f>
        <v>0</v>
      </c>
      <c r="J34" s="25">
        <f>J25+J26+J33</f>
        <v>0</v>
      </c>
    </row>
    <row r="35" spans="1:10" x14ac:dyDescent="0.25">
      <c r="A35" s="307"/>
      <c r="B35" s="305"/>
      <c r="C35" s="265"/>
      <c r="D35" s="265"/>
      <c r="E35" s="265"/>
      <c r="F35" s="5" t="s">
        <v>22</v>
      </c>
      <c r="G35" s="8">
        <f>SUM(H35:J35)</f>
        <v>0</v>
      </c>
      <c r="H35" s="9"/>
      <c r="I35" s="9"/>
      <c r="J35" s="25"/>
    </row>
    <row r="36" spans="1:10" x14ac:dyDescent="0.25">
      <c r="A36" s="307"/>
      <c r="B36" s="305"/>
      <c r="C36" s="265" t="s">
        <v>28</v>
      </c>
      <c r="D36" s="265"/>
      <c r="E36" s="265"/>
      <c r="F36" s="2" t="s">
        <v>14</v>
      </c>
      <c r="G36" s="6">
        <f>H36+I36+J36</f>
        <v>0</v>
      </c>
      <c r="H36" s="7"/>
      <c r="I36" s="204"/>
      <c r="J36" s="24"/>
    </row>
    <row r="37" spans="1:10" x14ac:dyDescent="0.25">
      <c r="A37" s="307"/>
      <c r="B37" s="305"/>
      <c r="C37" s="265"/>
      <c r="D37" s="265"/>
      <c r="E37" s="265"/>
      <c r="F37" s="2" t="s">
        <v>15</v>
      </c>
      <c r="G37" s="6">
        <f>H37+I37+J37</f>
        <v>0</v>
      </c>
      <c r="H37" s="7"/>
      <c r="I37" s="204"/>
      <c r="J37" s="24"/>
    </row>
    <row r="38" spans="1:10" x14ac:dyDescent="0.25">
      <c r="A38" s="307"/>
      <c r="B38" s="305"/>
      <c r="C38" s="265"/>
      <c r="D38" s="265"/>
      <c r="E38" s="265"/>
      <c r="F38" s="3" t="s">
        <v>16</v>
      </c>
      <c r="G38" s="266">
        <f>H38+I38+J38</f>
        <v>0</v>
      </c>
      <c r="H38" s="277"/>
      <c r="I38" s="277"/>
      <c r="J38" s="259"/>
    </row>
    <row r="39" spans="1:10" x14ac:dyDescent="0.25">
      <c r="A39" s="307"/>
      <c r="B39" s="305"/>
      <c r="C39" s="265"/>
      <c r="D39" s="265"/>
      <c r="E39" s="265"/>
      <c r="F39" s="4" t="s">
        <v>17</v>
      </c>
      <c r="G39" s="267"/>
      <c r="H39" s="278"/>
      <c r="I39" s="278"/>
      <c r="J39" s="260"/>
    </row>
    <row r="40" spans="1:10" x14ac:dyDescent="0.25">
      <c r="A40" s="307"/>
      <c r="B40" s="305"/>
      <c r="C40" s="265"/>
      <c r="D40" s="265"/>
      <c r="E40" s="265"/>
      <c r="F40" s="3" t="s">
        <v>16</v>
      </c>
      <c r="G40" s="266">
        <f>H40+I40+J40</f>
        <v>0</v>
      </c>
      <c r="H40" s="277"/>
      <c r="I40" s="277"/>
      <c r="J40" s="259"/>
    </row>
    <row r="41" spans="1:10" ht="36" x14ac:dyDescent="0.25">
      <c r="A41" s="307"/>
      <c r="B41" s="305"/>
      <c r="C41" s="265"/>
      <c r="D41" s="265"/>
      <c r="E41" s="265"/>
      <c r="F41" s="4" t="s">
        <v>18</v>
      </c>
      <c r="G41" s="267"/>
      <c r="H41" s="278"/>
      <c r="I41" s="278"/>
      <c r="J41" s="260"/>
    </row>
    <row r="42" spans="1:10" x14ac:dyDescent="0.25">
      <c r="A42" s="307"/>
      <c r="B42" s="305"/>
      <c r="C42" s="265"/>
      <c r="D42" s="265"/>
      <c r="E42" s="265"/>
      <c r="F42" s="3" t="s">
        <v>16</v>
      </c>
      <c r="G42" s="266">
        <f>H42+I42+J42</f>
        <v>0</v>
      </c>
      <c r="H42" s="277"/>
      <c r="I42" s="277"/>
      <c r="J42" s="259"/>
    </row>
    <row r="43" spans="1:10" ht="24" x14ac:dyDescent="0.25">
      <c r="A43" s="307"/>
      <c r="B43" s="305"/>
      <c r="C43" s="265"/>
      <c r="D43" s="265"/>
      <c r="E43" s="265"/>
      <c r="F43" s="4" t="s">
        <v>19</v>
      </c>
      <c r="G43" s="267"/>
      <c r="H43" s="278"/>
      <c r="I43" s="278"/>
      <c r="J43" s="260"/>
    </row>
    <row r="44" spans="1:10" x14ac:dyDescent="0.25">
      <c r="A44" s="307"/>
      <c r="B44" s="305"/>
      <c r="C44" s="265"/>
      <c r="D44" s="265"/>
      <c r="E44" s="265"/>
      <c r="F44" s="2" t="s">
        <v>20</v>
      </c>
      <c r="G44" s="8">
        <f>G38+G40+G42</f>
        <v>0</v>
      </c>
      <c r="H44" s="9">
        <f>H38+H40+H42</f>
        <v>0</v>
      </c>
      <c r="I44" s="9">
        <f>I38+I40+I42</f>
        <v>0</v>
      </c>
      <c r="J44" s="25">
        <f>J38+J40+J42</f>
        <v>0</v>
      </c>
    </row>
    <row r="45" spans="1:10" x14ac:dyDescent="0.25">
      <c r="A45" s="307"/>
      <c r="B45" s="305"/>
      <c r="C45" s="265"/>
      <c r="D45" s="265"/>
      <c r="E45" s="265"/>
      <c r="F45" s="5" t="s">
        <v>21</v>
      </c>
      <c r="G45" s="8">
        <f>G36+G37+G44</f>
        <v>0</v>
      </c>
      <c r="H45" s="9">
        <f>H36+H37+H44</f>
        <v>0</v>
      </c>
      <c r="I45" s="9">
        <f>I36+I37+I44</f>
        <v>0</v>
      </c>
      <c r="J45" s="25">
        <f>J36+J37+J44</f>
        <v>0</v>
      </c>
    </row>
    <row r="46" spans="1:10" x14ac:dyDescent="0.25">
      <c r="A46" s="307"/>
      <c r="B46" s="305"/>
      <c r="C46" s="265"/>
      <c r="D46" s="265"/>
      <c r="E46" s="265"/>
      <c r="F46" s="5" t="s">
        <v>22</v>
      </c>
      <c r="G46" s="8">
        <f>SUM(H46:J46)</f>
        <v>0</v>
      </c>
      <c r="H46" s="9"/>
      <c r="I46" s="9"/>
      <c r="J46" s="25"/>
    </row>
    <row r="47" spans="1:10" x14ac:dyDescent="0.25">
      <c r="A47" s="307"/>
      <c r="B47" s="305"/>
      <c r="C47" s="265" t="s">
        <v>34</v>
      </c>
      <c r="D47" s="265"/>
      <c r="E47" s="265"/>
      <c r="F47" s="2" t="s">
        <v>14</v>
      </c>
      <c r="G47" s="6">
        <f>H47+I47+J47</f>
        <v>0</v>
      </c>
      <c r="H47" s="7"/>
      <c r="I47" s="204"/>
      <c r="J47" s="24"/>
    </row>
    <row r="48" spans="1:10" x14ac:dyDescent="0.25">
      <c r="A48" s="307"/>
      <c r="B48" s="305"/>
      <c r="C48" s="265"/>
      <c r="D48" s="265"/>
      <c r="E48" s="265"/>
      <c r="F48" s="2" t="s">
        <v>15</v>
      </c>
      <c r="G48" s="6">
        <f>H48+I48+J48</f>
        <v>0</v>
      </c>
      <c r="H48" s="7"/>
      <c r="I48" s="204"/>
      <c r="J48" s="24"/>
    </row>
    <row r="49" spans="1:10" x14ac:dyDescent="0.25">
      <c r="A49" s="307"/>
      <c r="B49" s="305"/>
      <c r="C49" s="265"/>
      <c r="D49" s="265"/>
      <c r="E49" s="265"/>
      <c r="F49" s="3" t="s">
        <v>16</v>
      </c>
      <c r="G49" s="266">
        <f>H49+I49+J49</f>
        <v>0</v>
      </c>
      <c r="H49" s="268"/>
      <c r="I49" s="268"/>
      <c r="J49" s="259"/>
    </row>
    <row r="50" spans="1:10" x14ac:dyDescent="0.25">
      <c r="A50" s="307"/>
      <c r="B50" s="305"/>
      <c r="C50" s="265"/>
      <c r="D50" s="265"/>
      <c r="E50" s="265"/>
      <c r="F50" s="4" t="s">
        <v>17</v>
      </c>
      <c r="G50" s="267"/>
      <c r="H50" s="269"/>
      <c r="I50" s="269"/>
      <c r="J50" s="260"/>
    </row>
    <row r="51" spans="1:10" x14ac:dyDescent="0.25">
      <c r="A51" s="307"/>
      <c r="B51" s="305"/>
      <c r="C51" s="265"/>
      <c r="D51" s="265"/>
      <c r="E51" s="265"/>
      <c r="F51" s="3" t="s">
        <v>16</v>
      </c>
      <c r="G51" s="266">
        <f>H51+I51+J51</f>
        <v>0</v>
      </c>
      <c r="H51" s="268"/>
      <c r="I51" s="268"/>
      <c r="J51" s="259"/>
    </row>
    <row r="52" spans="1:10" ht="36" x14ac:dyDescent="0.25">
      <c r="A52" s="307"/>
      <c r="B52" s="305"/>
      <c r="C52" s="265"/>
      <c r="D52" s="265"/>
      <c r="E52" s="265"/>
      <c r="F52" s="4" t="s">
        <v>18</v>
      </c>
      <c r="G52" s="267"/>
      <c r="H52" s="269"/>
      <c r="I52" s="269"/>
      <c r="J52" s="260"/>
    </row>
    <row r="53" spans="1:10" x14ac:dyDescent="0.25">
      <c r="A53" s="307"/>
      <c r="B53" s="305"/>
      <c r="C53" s="265"/>
      <c r="D53" s="265"/>
      <c r="E53" s="265"/>
      <c r="F53" s="3" t="s">
        <v>16</v>
      </c>
      <c r="G53" s="266">
        <f>H53+I53+J53</f>
        <v>0</v>
      </c>
      <c r="H53" s="268"/>
      <c r="I53" s="268"/>
      <c r="J53" s="259"/>
    </row>
    <row r="54" spans="1:10" ht="24" x14ac:dyDescent="0.25">
      <c r="A54" s="307"/>
      <c r="B54" s="305"/>
      <c r="C54" s="265"/>
      <c r="D54" s="265"/>
      <c r="E54" s="265"/>
      <c r="F54" s="4" t="s">
        <v>19</v>
      </c>
      <c r="G54" s="267"/>
      <c r="H54" s="269"/>
      <c r="I54" s="269"/>
      <c r="J54" s="260"/>
    </row>
    <row r="55" spans="1:10" x14ac:dyDescent="0.25">
      <c r="A55" s="307"/>
      <c r="B55" s="305"/>
      <c r="C55" s="265"/>
      <c r="D55" s="265"/>
      <c r="E55" s="265"/>
      <c r="F55" s="2" t="s">
        <v>20</v>
      </c>
      <c r="G55" s="8">
        <f>G49+G51+G53</f>
        <v>0</v>
      </c>
      <c r="H55" s="9">
        <f>H49+H51+H53</f>
        <v>0</v>
      </c>
      <c r="I55" s="9">
        <f>I49+I51+I53</f>
        <v>0</v>
      </c>
      <c r="J55" s="25">
        <f>J49+J51+J53</f>
        <v>0</v>
      </c>
    </row>
    <row r="56" spans="1:10" x14ac:dyDescent="0.25">
      <c r="A56" s="307"/>
      <c r="B56" s="305"/>
      <c r="C56" s="265"/>
      <c r="D56" s="265"/>
      <c r="E56" s="265"/>
      <c r="F56" s="5" t="s">
        <v>21</v>
      </c>
      <c r="G56" s="8">
        <f>G47+G48+G55</f>
        <v>0</v>
      </c>
      <c r="H56" s="9">
        <f>H47+H48+H55</f>
        <v>0</v>
      </c>
      <c r="I56" s="9">
        <f>I47+I48+I55</f>
        <v>0</v>
      </c>
      <c r="J56" s="25">
        <f>J47+J48+J55</f>
        <v>0</v>
      </c>
    </row>
    <row r="57" spans="1:10" x14ac:dyDescent="0.25">
      <c r="A57" s="307"/>
      <c r="B57" s="305"/>
      <c r="C57" s="265"/>
      <c r="D57" s="265"/>
      <c r="E57" s="265"/>
      <c r="F57" s="5" t="s">
        <v>22</v>
      </c>
      <c r="G57" s="8">
        <f>SUM(H57:J57)</f>
        <v>0</v>
      </c>
      <c r="H57" s="9"/>
      <c r="I57" s="9"/>
      <c r="J57" s="25"/>
    </row>
    <row r="58" spans="1:10" x14ac:dyDescent="0.25">
      <c r="A58" s="307"/>
      <c r="B58" s="305"/>
      <c r="C58" s="265" t="s">
        <v>29</v>
      </c>
      <c r="D58" s="265"/>
      <c r="E58" s="265"/>
      <c r="F58" s="2" t="s">
        <v>14</v>
      </c>
      <c r="G58" s="6">
        <f>H58+I58+J58</f>
        <v>0</v>
      </c>
      <c r="H58" s="7"/>
      <c r="I58" s="204"/>
      <c r="J58" s="24"/>
    </row>
    <row r="59" spans="1:10" x14ac:dyDescent="0.25">
      <c r="A59" s="307"/>
      <c r="B59" s="305"/>
      <c r="C59" s="265"/>
      <c r="D59" s="265"/>
      <c r="E59" s="265"/>
      <c r="F59" s="2" t="s">
        <v>15</v>
      </c>
      <c r="G59" s="6">
        <f>H59+I59+J59</f>
        <v>0</v>
      </c>
      <c r="H59" s="7"/>
      <c r="I59" s="204"/>
      <c r="J59" s="24"/>
    </row>
    <row r="60" spans="1:10" x14ac:dyDescent="0.25">
      <c r="A60" s="307"/>
      <c r="B60" s="305"/>
      <c r="C60" s="265"/>
      <c r="D60" s="265"/>
      <c r="E60" s="265"/>
      <c r="F60" s="3" t="s">
        <v>16</v>
      </c>
      <c r="G60" s="266">
        <f>H60+I60+J60</f>
        <v>0</v>
      </c>
      <c r="H60" s="277"/>
      <c r="I60" s="277"/>
      <c r="J60" s="259"/>
    </row>
    <row r="61" spans="1:10" x14ac:dyDescent="0.25">
      <c r="A61" s="307"/>
      <c r="B61" s="305"/>
      <c r="C61" s="265"/>
      <c r="D61" s="265"/>
      <c r="E61" s="265"/>
      <c r="F61" s="4" t="s">
        <v>17</v>
      </c>
      <c r="G61" s="267"/>
      <c r="H61" s="278"/>
      <c r="I61" s="278"/>
      <c r="J61" s="260"/>
    </row>
    <row r="62" spans="1:10" x14ac:dyDescent="0.25">
      <c r="A62" s="307"/>
      <c r="B62" s="305"/>
      <c r="C62" s="265"/>
      <c r="D62" s="265"/>
      <c r="E62" s="265"/>
      <c r="F62" s="3" t="s">
        <v>16</v>
      </c>
      <c r="G62" s="266">
        <f>H62+I62+J62</f>
        <v>0</v>
      </c>
      <c r="H62" s="277"/>
      <c r="I62" s="277"/>
      <c r="J62" s="259"/>
    </row>
    <row r="63" spans="1:10" ht="36" x14ac:dyDescent="0.25">
      <c r="A63" s="307"/>
      <c r="B63" s="305"/>
      <c r="C63" s="265"/>
      <c r="D63" s="265"/>
      <c r="E63" s="265"/>
      <c r="F63" s="4" t="s">
        <v>18</v>
      </c>
      <c r="G63" s="267"/>
      <c r="H63" s="278"/>
      <c r="I63" s="278"/>
      <c r="J63" s="260"/>
    </row>
    <row r="64" spans="1:10" x14ac:dyDescent="0.25">
      <c r="A64" s="307"/>
      <c r="B64" s="305"/>
      <c r="C64" s="265"/>
      <c r="D64" s="265"/>
      <c r="E64" s="265"/>
      <c r="F64" s="3" t="s">
        <v>16</v>
      </c>
      <c r="G64" s="266">
        <f>H64+I64+J64</f>
        <v>0</v>
      </c>
      <c r="H64" s="277"/>
      <c r="I64" s="277"/>
      <c r="J64" s="259"/>
    </row>
    <row r="65" spans="1:10" ht="24" x14ac:dyDescent="0.25">
      <c r="A65" s="307"/>
      <c r="B65" s="305"/>
      <c r="C65" s="265"/>
      <c r="D65" s="265"/>
      <c r="E65" s="265"/>
      <c r="F65" s="4" t="s">
        <v>19</v>
      </c>
      <c r="G65" s="267"/>
      <c r="H65" s="278"/>
      <c r="I65" s="278"/>
      <c r="J65" s="260"/>
    </row>
    <row r="66" spans="1:10" x14ac:dyDescent="0.25">
      <c r="A66" s="307"/>
      <c r="B66" s="305"/>
      <c r="C66" s="265"/>
      <c r="D66" s="265"/>
      <c r="E66" s="265"/>
      <c r="F66" s="2" t="s">
        <v>20</v>
      </c>
      <c r="G66" s="8">
        <f>G60+G62+G64</f>
        <v>0</v>
      </c>
      <c r="H66" s="9">
        <f>H60+H62+H64</f>
        <v>0</v>
      </c>
      <c r="I66" s="9">
        <f>I60+I62+I64</f>
        <v>0</v>
      </c>
      <c r="J66" s="25">
        <f>J60+J62+J64</f>
        <v>0</v>
      </c>
    </row>
    <row r="67" spans="1:10" x14ac:dyDescent="0.25">
      <c r="A67" s="307"/>
      <c r="B67" s="305"/>
      <c r="C67" s="265"/>
      <c r="D67" s="265"/>
      <c r="E67" s="265"/>
      <c r="F67" s="5" t="s">
        <v>21</v>
      </c>
      <c r="G67" s="8">
        <f>G58+G59+G66</f>
        <v>0</v>
      </c>
      <c r="H67" s="9">
        <f>H58+H59+H66</f>
        <v>0</v>
      </c>
      <c r="I67" s="9">
        <f>I58+I59+I66</f>
        <v>0</v>
      </c>
      <c r="J67" s="25">
        <f>J58+J59+J66</f>
        <v>0</v>
      </c>
    </row>
    <row r="68" spans="1:10" x14ac:dyDescent="0.25">
      <c r="A68" s="307"/>
      <c r="B68" s="305"/>
      <c r="C68" s="265"/>
      <c r="D68" s="265"/>
      <c r="E68" s="265"/>
      <c r="F68" s="5" t="s">
        <v>22</v>
      </c>
      <c r="G68" s="8">
        <f>SUM(H68:J68)</f>
        <v>0</v>
      </c>
      <c r="H68" s="9"/>
      <c r="I68" s="9"/>
      <c r="J68" s="25"/>
    </row>
    <row r="69" spans="1:10" x14ac:dyDescent="0.25">
      <c r="A69" s="307"/>
      <c r="B69" s="305"/>
      <c r="C69" s="265" t="s">
        <v>30</v>
      </c>
      <c r="D69" s="265"/>
      <c r="E69" s="265"/>
      <c r="F69" s="2" t="s">
        <v>14</v>
      </c>
      <c r="G69" s="6">
        <f>H69+I69+J69</f>
        <v>0</v>
      </c>
      <c r="H69" s="7"/>
      <c r="I69" s="204"/>
      <c r="J69" s="24"/>
    </row>
    <row r="70" spans="1:10" x14ac:dyDescent="0.25">
      <c r="A70" s="307"/>
      <c r="B70" s="305"/>
      <c r="C70" s="265"/>
      <c r="D70" s="265"/>
      <c r="E70" s="265"/>
      <c r="F70" s="2" t="s">
        <v>15</v>
      </c>
      <c r="G70" s="6">
        <f>H70+I70+J70</f>
        <v>0</v>
      </c>
      <c r="H70" s="7"/>
      <c r="I70" s="204"/>
      <c r="J70" s="24"/>
    </row>
    <row r="71" spans="1:10" x14ac:dyDescent="0.25">
      <c r="A71" s="307"/>
      <c r="B71" s="305"/>
      <c r="C71" s="265"/>
      <c r="D71" s="265"/>
      <c r="E71" s="265"/>
      <c r="F71" s="3" t="s">
        <v>16</v>
      </c>
      <c r="G71" s="266">
        <f>H71+I71+J71</f>
        <v>0</v>
      </c>
      <c r="H71" s="268"/>
      <c r="I71" s="268"/>
      <c r="J71" s="259"/>
    </row>
    <row r="72" spans="1:10" x14ac:dyDescent="0.25">
      <c r="A72" s="307"/>
      <c r="B72" s="305"/>
      <c r="C72" s="265"/>
      <c r="D72" s="265"/>
      <c r="E72" s="265"/>
      <c r="F72" s="4" t="s">
        <v>17</v>
      </c>
      <c r="G72" s="267"/>
      <c r="H72" s="269"/>
      <c r="I72" s="269"/>
      <c r="J72" s="260"/>
    </row>
    <row r="73" spans="1:10" x14ac:dyDescent="0.25">
      <c r="A73" s="307"/>
      <c r="B73" s="305"/>
      <c r="C73" s="265"/>
      <c r="D73" s="265"/>
      <c r="E73" s="265"/>
      <c r="F73" s="3" t="s">
        <v>16</v>
      </c>
      <c r="G73" s="266">
        <f>H73+I73+J73</f>
        <v>0</v>
      </c>
      <c r="H73" s="268"/>
      <c r="I73" s="268"/>
      <c r="J73" s="259"/>
    </row>
    <row r="74" spans="1:10" ht="36" x14ac:dyDescent="0.25">
      <c r="A74" s="307"/>
      <c r="B74" s="305"/>
      <c r="C74" s="265"/>
      <c r="D74" s="265"/>
      <c r="E74" s="265"/>
      <c r="F74" s="4" t="s">
        <v>18</v>
      </c>
      <c r="G74" s="267"/>
      <c r="H74" s="269"/>
      <c r="I74" s="269"/>
      <c r="J74" s="260"/>
    </row>
    <row r="75" spans="1:10" x14ac:dyDescent="0.25">
      <c r="A75" s="307"/>
      <c r="B75" s="305"/>
      <c r="C75" s="265"/>
      <c r="D75" s="265"/>
      <c r="E75" s="265"/>
      <c r="F75" s="3" t="s">
        <v>16</v>
      </c>
      <c r="G75" s="266">
        <f>H75+I75+J75</f>
        <v>0</v>
      </c>
      <c r="H75" s="268"/>
      <c r="I75" s="268"/>
      <c r="J75" s="259"/>
    </row>
    <row r="76" spans="1:10" ht="24" x14ac:dyDescent="0.25">
      <c r="A76" s="307"/>
      <c r="B76" s="305"/>
      <c r="C76" s="265"/>
      <c r="D76" s="265"/>
      <c r="E76" s="265"/>
      <c r="F76" s="4" t="s">
        <v>19</v>
      </c>
      <c r="G76" s="267"/>
      <c r="H76" s="269"/>
      <c r="I76" s="269"/>
      <c r="J76" s="260"/>
    </row>
    <row r="77" spans="1:10" x14ac:dyDescent="0.25">
      <c r="A77" s="307"/>
      <c r="B77" s="305"/>
      <c r="C77" s="265"/>
      <c r="D77" s="265"/>
      <c r="E77" s="265"/>
      <c r="F77" s="2" t="s">
        <v>20</v>
      </c>
      <c r="G77" s="8">
        <f>G71+G73+G75</f>
        <v>0</v>
      </c>
      <c r="H77" s="9">
        <f>H71+H73+H75</f>
        <v>0</v>
      </c>
      <c r="I77" s="9">
        <f>I71+I73+I75</f>
        <v>0</v>
      </c>
      <c r="J77" s="25">
        <f>J71+J73+J75</f>
        <v>0</v>
      </c>
    </row>
    <row r="78" spans="1:10" x14ac:dyDescent="0.25">
      <c r="A78" s="307"/>
      <c r="B78" s="305"/>
      <c r="C78" s="265"/>
      <c r="D78" s="265"/>
      <c r="E78" s="265"/>
      <c r="F78" s="5" t="s">
        <v>21</v>
      </c>
      <c r="G78" s="8">
        <f>G69+G70+G77</f>
        <v>0</v>
      </c>
      <c r="H78" s="9">
        <f>H69+H70+H77</f>
        <v>0</v>
      </c>
      <c r="I78" s="9">
        <f>I69+I70+I77</f>
        <v>0</v>
      </c>
      <c r="J78" s="25">
        <f>J69+J70+J77</f>
        <v>0</v>
      </c>
    </row>
    <row r="79" spans="1:10" x14ac:dyDescent="0.25">
      <c r="A79" s="307"/>
      <c r="B79" s="305"/>
      <c r="C79" s="265"/>
      <c r="D79" s="265"/>
      <c r="E79" s="265"/>
      <c r="F79" s="5" t="s">
        <v>22</v>
      </c>
      <c r="G79" s="8">
        <f>SUM(H79:J79)</f>
        <v>0</v>
      </c>
      <c r="H79" s="9"/>
      <c r="I79" s="9"/>
      <c r="J79" s="25"/>
    </row>
    <row r="80" spans="1:10" x14ac:dyDescent="0.25">
      <c r="A80" s="307"/>
      <c r="B80" s="305"/>
      <c r="C80" s="265" t="s">
        <v>31</v>
      </c>
      <c r="D80" s="265"/>
      <c r="E80" s="265"/>
      <c r="F80" s="2" t="s">
        <v>14</v>
      </c>
      <c r="G80" s="6">
        <f>H80+I80+J80</f>
        <v>0</v>
      </c>
      <c r="H80" s="7"/>
      <c r="I80" s="204"/>
      <c r="J80" s="24"/>
    </row>
    <row r="81" spans="1:10" x14ac:dyDescent="0.25">
      <c r="A81" s="307"/>
      <c r="B81" s="305"/>
      <c r="C81" s="265"/>
      <c r="D81" s="265"/>
      <c r="E81" s="265"/>
      <c r="F81" s="2" t="s">
        <v>15</v>
      </c>
      <c r="G81" s="6">
        <f>H81+I81+J81</f>
        <v>0</v>
      </c>
      <c r="H81" s="7"/>
      <c r="I81" s="204"/>
      <c r="J81" s="24"/>
    </row>
    <row r="82" spans="1:10" x14ac:dyDescent="0.25">
      <c r="A82" s="307"/>
      <c r="B82" s="305"/>
      <c r="C82" s="265"/>
      <c r="D82" s="265"/>
      <c r="E82" s="265"/>
      <c r="F82" s="3" t="s">
        <v>16</v>
      </c>
      <c r="G82" s="266">
        <f>H82+I82+J82</f>
        <v>0</v>
      </c>
      <c r="H82" s="277"/>
      <c r="I82" s="277"/>
      <c r="J82" s="259"/>
    </row>
    <row r="83" spans="1:10" x14ac:dyDescent="0.25">
      <c r="A83" s="307"/>
      <c r="B83" s="305"/>
      <c r="C83" s="265"/>
      <c r="D83" s="265"/>
      <c r="E83" s="265"/>
      <c r="F83" s="4" t="s">
        <v>17</v>
      </c>
      <c r="G83" s="267"/>
      <c r="H83" s="278"/>
      <c r="I83" s="278"/>
      <c r="J83" s="260"/>
    </row>
    <row r="84" spans="1:10" x14ac:dyDescent="0.25">
      <c r="A84" s="307"/>
      <c r="B84" s="305"/>
      <c r="C84" s="265"/>
      <c r="D84" s="265"/>
      <c r="E84" s="265"/>
      <c r="F84" s="3" t="s">
        <v>16</v>
      </c>
      <c r="G84" s="266">
        <f>H84+I84+J84</f>
        <v>0</v>
      </c>
      <c r="H84" s="277"/>
      <c r="I84" s="277"/>
      <c r="J84" s="259"/>
    </row>
    <row r="85" spans="1:10" ht="36" x14ac:dyDescent="0.25">
      <c r="A85" s="307"/>
      <c r="B85" s="305"/>
      <c r="C85" s="265"/>
      <c r="D85" s="265"/>
      <c r="E85" s="265"/>
      <c r="F85" s="4" t="s">
        <v>18</v>
      </c>
      <c r="G85" s="267"/>
      <c r="H85" s="278"/>
      <c r="I85" s="278"/>
      <c r="J85" s="260"/>
    </row>
    <row r="86" spans="1:10" x14ac:dyDescent="0.25">
      <c r="A86" s="307"/>
      <c r="B86" s="305"/>
      <c r="C86" s="265"/>
      <c r="D86" s="265"/>
      <c r="E86" s="265"/>
      <c r="F86" s="3" t="s">
        <v>16</v>
      </c>
      <c r="G86" s="266">
        <f>H86+I86+J86</f>
        <v>0</v>
      </c>
      <c r="H86" s="277"/>
      <c r="I86" s="277"/>
      <c r="J86" s="259"/>
    </row>
    <row r="87" spans="1:10" ht="24" x14ac:dyDescent="0.25">
      <c r="A87" s="307"/>
      <c r="B87" s="305"/>
      <c r="C87" s="265"/>
      <c r="D87" s="265"/>
      <c r="E87" s="265"/>
      <c r="F87" s="4" t="s">
        <v>19</v>
      </c>
      <c r="G87" s="267"/>
      <c r="H87" s="278"/>
      <c r="I87" s="278"/>
      <c r="J87" s="260"/>
    </row>
    <row r="88" spans="1:10" x14ac:dyDescent="0.25">
      <c r="A88" s="307"/>
      <c r="B88" s="305"/>
      <c r="C88" s="265"/>
      <c r="D88" s="265"/>
      <c r="E88" s="265"/>
      <c r="F88" s="2" t="s">
        <v>20</v>
      </c>
      <c r="G88" s="8">
        <f>G82+G84+G86</f>
        <v>0</v>
      </c>
      <c r="H88" s="9">
        <f>H82+H84+H86</f>
        <v>0</v>
      </c>
      <c r="I88" s="9">
        <f>I82+I84+I86</f>
        <v>0</v>
      </c>
      <c r="J88" s="25">
        <f>J82+J84+J86</f>
        <v>0</v>
      </c>
    </row>
    <row r="89" spans="1:10" x14ac:dyDescent="0.25">
      <c r="A89" s="307"/>
      <c r="B89" s="305"/>
      <c r="C89" s="265"/>
      <c r="D89" s="265"/>
      <c r="E89" s="265"/>
      <c r="F89" s="5" t="s">
        <v>21</v>
      </c>
      <c r="G89" s="8">
        <f>G80+G81+G88</f>
        <v>0</v>
      </c>
      <c r="H89" s="9">
        <f>H80+H81+H88</f>
        <v>0</v>
      </c>
      <c r="I89" s="9">
        <f>I80+I81+I88</f>
        <v>0</v>
      </c>
      <c r="J89" s="25">
        <f>J80+J81+J88</f>
        <v>0</v>
      </c>
    </row>
    <row r="90" spans="1:10" x14ac:dyDescent="0.25">
      <c r="A90" s="307"/>
      <c r="B90" s="305"/>
      <c r="C90" s="265"/>
      <c r="D90" s="265"/>
      <c r="E90" s="265"/>
      <c r="F90" s="5" t="s">
        <v>22</v>
      </c>
      <c r="G90" s="8">
        <f>SUM(H90:J90)</f>
        <v>0</v>
      </c>
      <c r="H90" s="9"/>
      <c r="I90" s="9"/>
      <c r="J90" s="25"/>
    </row>
    <row r="91" spans="1:10" x14ac:dyDescent="0.25">
      <c r="A91" s="307"/>
      <c r="B91" s="305"/>
      <c r="C91" s="265" t="s">
        <v>32</v>
      </c>
      <c r="D91" s="265"/>
      <c r="E91" s="265"/>
      <c r="F91" s="2" t="s">
        <v>14</v>
      </c>
      <c r="G91" s="6">
        <f>H91+I91+J91</f>
        <v>0</v>
      </c>
      <c r="H91" s="7"/>
      <c r="I91" s="204"/>
      <c r="J91" s="24"/>
    </row>
    <row r="92" spans="1:10" x14ac:dyDescent="0.25">
      <c r="A92" s="307"/>
      <c r="B92" s="305"/>
      <c r="C92" s="265"/>
      <c r="D92" s="265"/>
      <c r="E92" s="265"/>
      <c r="F92" s="2" t="s">
        <v>15</v>
      </c>
      <c r="G92" s="6">
        <f>H92+I92+J92</f>
        <v>0</v>
      </c>
      <c r="H92" s="7"/>
      <c r="I92" s="204"/>
      <c r="J92" s="24"/>
    </row>
    <row r="93" spans="1:10" x14ac:dyDescent="0.25">
      <c r="A93" s="307"/>
      <c r="B93" s="305"/>
      <c r="C93" s="265"/>
      <c r="D93" s="265"/>
      <c r="E93" s="265"/>
      <c r="F93" s="3" t="s">
        <v>16</v>
      </c>
      <c r="G93" s="266">
        <f>H93+I93+J93</f>
        <v>0</v>
      </c>
      <c r="H93" s="268"/>
      <c r="I93" s="268"/>
      <c r="J93" s="259"/>
    </row>
    <row r="94" spans="1:10" x14ac:dyDescent="0.25">
      <c r="A94" s="307"/>
      <c r="B94" s="305"/>
      <c r="C94" s="265"/>
      <c r="D94" s="265"/>
      <c r="E94" s="265"/>
      <c r="F94" s="4" t="s">
        <v>17</v>
      </c>
      <c r="G94" s="267"/>
      <c r="H94" s="269"/>
      <c r="I94" s="269"/>
      <c r="J94" s="260"/>
    </row>
    <row r="95" spans="1:10" x14ac:dyDescent="0.25">
      <c r="A95" s="307"/>
      <c r="B95" s="305"/>
      <c r="C95" s="265"/>
      <c r="D95" s="265"/>
      <c r="E95" s="265"/>
      <c r="F95" s="3" t="s">
        <v>16</v>
      </c>
      <c r="G95" s="266">
        <f>H95+I95+J95</f>
        <v>0</v>
      </c>
      <c r="H95" s="268"/>
      <c r="I95" s="268"/>
      <c r="J95" s="259"/>
    </row>
    <row r="96" spans="1:10" ht="36" x14ac:dyDescent="0.25">
      <c r="A96" s="307"/>
      <c r="B96" s="305"/>
      <c r="C96" s="265"/>
      <c r="D96" s="265"/>
      <c r="E96" s="265"/>
      <c r="F96" s="4" t="s">
        <v>18</v>
      </c>
      <c r="G96" s="267"/>
      <c r="H96" s="269"/>
      <c r="I96" s="269"/>
      <c r="J96" s="260"/>
    </row>
    <row r="97" spans="1:10" x14ac:dyDescent="0.25">
      <c r="A97" s="307"/>
      <c r="B97" s="305"/>
      <c r="C97" s="265"/>
      <c r="D97" s="265"/>
      <c r="E97" s="265"/>
      <c r="F97" s="3" t="s">
        <v>16</v>
      </c>
      <c r="G97" s="266">
        <f>H97+I97+J97</f>
        <v>0</v>
      </c>
      <c r="H97" s="268"/>
      <c r="I97" s="268"/>
      <c r="J97" s="259"/>
    </row>
    <row r="98" spans="1:10" ht="24" x14ac:dyDescent="0.25">
      <c r="A98" s="307"/>
      <c r="B98" s="305"/>
      <c r="C98" s="265"/>
      <c r="D98" s="265"/>
      <c r="E98" s="265"/>
      <c r="F98" s="4" t="s">
        <v>19</v>
      </c>
      <c r="G98" s="267"/>
      <c r="H98" s="269"/>
      <c r="I98" s="269"/>
      <c r="J98" s="260"/>
    </row>
    <row r="99" spans="1:10" x14ac:dyDescent="0.25">
      <c r="A99" s="307"/>
      <c r="B99" s="305"/>
      <c r="C99" s="265"/>
      <c r="D99" s="265"/>
      <c r="E99" s="265"/>
      <c r="F99" s="2" t="s">
        <v>20</v>
      </c>
      <c r="G99" s="8">
        <f>G93+G95+G97</f>
        <v>0</v>
      </c>
      <c r="H99" s="9">
        <f>H93+H95+H97</f>
        <v>0</v>
      </c>
      <c r="I99" s="9">
        <f>I93+I95+I97</f>
        <v>0</v>
      </c>
      <c r="J99" s="25">
        <f>J93+J95+J97</f>
        <v>0</v>
      </c>
    </row>
    <row r="100" spans="1:10" x14ac:dyDescent="0.25">
      <c r="A100" s="307"/>
      <c r="B100" s="305"/>
      <c r="C100" s="265"/>
      <c r="D100" s="265"/>
      <c r="E100" s="265"/>
      <c r="F100" s="5" t="s">
        <v>21</v>
      </c>
      <c r="G100" s="8">
        <f>G91+G92+G99</f>
        <v>0</v>
      </c>
      <c r="H100" s="9">
        <f>H91+H92+H99</f>
        <v>0</v>
      </c>
      <c r="I100" s="9">
        <f>I91+I92+I99</f>
        <v>0</v>
      </c>
      <c r="J100" s="25">
        <f>J91+J92+J99</f>
        <v>0</v>
      </c>
    </row>
    <row r="101" spans="1:10" x14ac:dyDescent="0.25">
      <c r="A101" s="307"/>
      <c r="B101" s="311"/>
      <c r="C101" s="265"/>
      <c r="D101" s="265"/>
      <c r="E101" s="265"/>
      <c r="F101" s="5" t="s">
        <v>22</v>
      </c>
      <c r="G101" s="8">
        <f>SUM(H101:J101)</f>
        <v>0</v>
      </c>
      <c r="H101" s="9"/>
      <c r="I101" s="9"/>
      <c r="J101" s="25"/>
    </row>
    <row r="102" spans="1:10" x14ac:dyDescent="0.25">
      <c r="A102" s="307"/>
      <c r="B102" s="298" t="s">
        <v>33</v>
      </c>
      <c r="C102" s="299"/>
      <c r="D102" s="299"/>
      <c r="E102" s="299"/>
      <c r="F102" s="300"/>
      <c r="G102" s="10">
        <f>G23+G24+G34+G35+G45+G46+G56+G57+G67+G68+G78+G79+G89+G90+G100+G101</f>
        <v>0</v>
      </c>
      <c r="H102" s="10">
        <f t="shared" ref="H102:J102" si="0">H23+H24+H34+H35+H45+H46+H56+H57+H67+H68+H78+H79+H89+H90+H100+H101</f>
        <v>0</v>
      </c>
      <c r="I102" s="10">
        <f t="shared" si="0"/>
        <v>0</v>
      </c>
      <c r="J102" s="34">
        <f t="shared" si="0"/>
        <v>0</v>
      </c>
    </row>
    <row r="103" spans="1:10" x14ac:dyDescent="0.25">
      <c r="A103" s="307"/>
      <c r="B103" s="304" t="s">
        <v>42</v>
      </c>
      <c r="C103" s="265" t="s">
        <v>36</v>
      </c>
      <c r="D103" s="265"/>
      <c r="E103" s="265"/>
      <c r="F103" s="2" t="s">
        <v>14</v>
      </c>
      <c r="G103" s="6">
        <f>H103+I103+J103</f>
        <v>0</v>
      </c>
      <c r="H103" s="7"/>
      <c r="I103" s="204"/>
      <c r="J103" s="24"/>
    </row>
    <row r="104" spans="1:10" x14ac:dyDescent="0.25">
      <c r="A104" s="307"/>
      <c r="B104" s="305"/>
      <c r="C104" s="265"/>
      <c r="D104" s="265"/>
      <c r="E104" s="265"/>
      <c r="F104" s="2" t="s">
        <v>15</v>
      </c>
      <c r="G104" s="6">
        <f>H104+I104+J104</f>
        <v>0</v>
      </c>
      <c r="H104" s="7"/>
      <c r="I104" s="204"/>
      <c r="J104" s="24"/>
    </row>
    <row r="105" spans="1:10" x14ac:dyDescent="0.25">
      <c r="A105" s="307"/>
      <c r="B105" s="305"/>
      <c r="C105" s="265"/>
      <c r="D105" s="265"/>
      <c r="E105" s="265"/>
      <c r="F105" s="3" t="s">
        <v>16</v>
      </c>
      <c r="G105" s="266">
        <f>H105+I105+J105</f>
        <v>0</v>
      </c>
      <c r="H105" s="277"/>
      <c r="I105" s="277"/>
      <c r="J105" s="259"/>
    </row>
    <row r="106" spans="1:10" x14ac:dyDescent="0.25">
      <c r="A106" s="307"/>
      <c r="B106" s="305"/>
      <c r="C106" s="265"/>
      <c r="D106" s="265"/>
      <c r="E106" s="265"/>
      <c r="F106" s="4" t="s">
        <v>17</v>
      </c>
      <c r="G106" s="267"/>
      <c r="H106" s="278"/>
      <c r="I106" s="278"/>
      <c r="J106" s="260"/>
    </row>
    <row r="107" spans="1:10" x14ac:dyDescent="0.25">
      <c r="A107" s="307"/>
      <c r="B107" s="305"/>
      <c r="C107" s="265"/>
      <c r="D107" s="265"/>
      <c r="E107" s="265"/>
      <c r="F107" s="3" t="s">
        <v>16</v>
      </c>
      <c r="G107" s="266">
        <f>H107+I107+J107</f>
        <v>0</v>
      </c>
      <c r="H107" s="277"/>
      <c r="I107" s="277"/>
      <c r="J107" s="259"/>
    </row>
    <row r="108" spans="1:10" ht="36" x14ac:dyDescent="0.25">
      <c r="A108" s="307"/>
      <c r="B108" s="305"/>
      <c r="C108" s="265"/>
      <c r="D108" s="265"/>
      <c r="E108" s="265"/>
      <c r="F108" s="4" t="s">
        <v>18</v>
      </c>
      <c r="G108" s="267"/>
      <c r="H108" s="278"/>
      <c r="I108" s="278"/>
      <c r="J108" s="260"/>
    </row>
    <row r="109" spans="1:10" x14ac:dyDescent="0.25">
      <c r="A109" s="307"/>
      <c r="B109" s="305"/>
      <c r="C109" s="265"/>
      <c r="D109" s="265"/>
      <c r="E109" s="265"/>
      <c r="F109" s="3" t="s">
        <v>16</v>
      </c>
      <c r="G109" s="266">
        <f>H109+I109+J109</f>
        <v>0</v>
      </c>
      <c r="H109" s="277"/>
      <c r="I109" s="277"/>
      <c r="J109" s="259"/>
    </row>
    <row r="110" spans="1:10" ht="24" x14ac:dyDescent="0.25">
      <c r="A110" s="307"/>
      <c r="B110" s="305"/>
      <c r="C110" s="265"/>
      <c r="D110" s="265"/>
      <c r="E110" s="265"/>
      <c r="F110" s="4" t="s">
        <v>19</v>
      </c>
      <c r="G110" s="267"/>
      <c r="H110" s="278"/>
      <c r="I110" s="278"/>
      <c r="J110" s="260"/>
    </row>
    <row r="111" spans="1:10" x14ac:dyDescent="0.25">
      <c r="A111" s="307"/>
      <c r="B111" s="305"/>
      <c r="C111" s="265"/>
      <c r="D111" s="265"/>
      <c r="E111" s="265"/>
      <c r="F111" s="2" t="s">
        <v>20</v>
      </c>
      <c r="G111" s="8">
        <f>G105+G107+G109</f>
        <v>0</v>
      </c>
      <c r="H111" s="9">
        <f>H105+H107+H109</f>
        <v>0</v>
      </c>
      <c r="I111" s="9">
        <f>I105+I107+I109</f>
        <v>0</v>
      </c>
      <c r="J111" s="25">
        <f>J105+J107+J109</f>
        <v>0</v>
      </c>
    </row>
    <row r="112" spans="1:10" x14ac:dyDescent="0.25">
      <c r="A112" s="307"/>
      <c r="B112" s="305"/>
      <c r="C112" s="265"/>
      <c r="D112" s="265"/>
      <c r="E112" s="265"/>
      <c r="F112" s="5" t="s">
        <v>21</v>
      </c>
      <c r="G112" s="8">
        <f>G103+G104+G111</f>
        <v>0</v>
      </c>
      <c r="H112" s="9">
        <f>H103+H104+H111</f>
        <v>0</v>
      </c>
      <c r="I112" s="9">
        <f>I103+I104+I111</f>
        <v>0</v>
      </c>
      <c r="J112" s="25">
        <f>J103+J104+J111</f>
        <v>0</v>
      </c>
    </row>
    <row r="113" spans="1:10" x14ac:dyDescent="0.25">
      <c r="A113" s="307"/>
      <c r="B113" s="305"/>
      <c r="C113" s="265"/>
      <c r="D113" s="265"/>
      <c r="E113" s="265"/>
      <c r="F113" s="5" t="s">
        <v>22</v>
      </c>
      <c r="G113" s="8">
        <f>SUM(H113:J113)</f>
        <v>0</v>
      </c>
      <c r="H113" s="9"/>
      <c r="I113" s="9"/>
      <c r="J113" s="25"/>
    </row>
    <row r="114" spans="1:10" x14ac:dyDescent="0.25">
      <c r="A114" s="307"/>
      <c r="B114" s="305"/>
      <c r="C114" s="265" t="s">
        <v>37</v>
      </c>
      <c r="D114" s="265"/>
      <c r="E114" s="265"/>
      <c r="F114" s="2" t="s">
        <v>14</v>
      </c>
      <c r="G114" s="6">
        <f>H114+I114+J114</f>
        <v>0</v>
      </c>
      <c r="H114" s="7"/>
      <c r="I114" s="204"/>
      <c r="J114" s="24"/>
    </row>
    <row r="115" spans="1:10" x14ac:dyDescent="0.25">
      <c r="A115" s="307"/>
      <c r="B115" s="305"/>
      <c r="C115" s="265"/>
      <c r="D115" s="265"/>
      <c r="E115" s="265"/>
      <c r="F115" s="2" t="s">
        <v>15</v>
      </c>
      <c r="G115" s="6">
        <f>H115+I115+J115</f>
        <v>0</v>
      </c>
      <c r="H115" s="7"/>
      <c r="I115" s="204"/>
      <c r="J115" s="24"/>
    </row>
    <row r="116" spans="1:10" x14ac:dyDescent="0.25">
      <c r="A116" s="307"/>
      <c r="B116" s="305"/>
      <c r="C116" s="265"/>
      <c r="D116" s="265"/>
      <c r="E116" s="265"/>
      <c r="F116" s="3" t="s">
        <v>16</v>
      </c>
      <c r="G116" s="266">
        <f>H116+I116+J116</f>
        <v>0</v>
      </c>
      <c r="H116" s="268"/>
      <c r="I116" s="268"/>
      <c r="J116" s="259"/>
    </row>
    <row r="117" spans="1:10" x14ac:dyDescent="0.25">
      <c r="A117" s="307"/>
      <c r="B117" s="305"/>
      <c r="C117" s="265"/>
      <c r="D117" s="265"/>
      <c r="E117" s="265"/>
      <c r="F117" s="4" t="s">
        <v>17</v>
      </c>
      <c r="G117" s="267"/>
      <c r="H117" s="269"/>
      <c r="I117" s="269"/>
      <c r="J117" s="260"/>
    </row>
    <row r="118" spans="1:10" x14ac:dyDescent="0.25">
      <c r="A118" s="307"/>
      <c r="B118" s="305"/>
      <c r="C118" s="265"/>
      <c r="D118" s="265"/>
      <c r="E118" s="265"/>
      <c r="F118" s="3" t="s">
        <v>16</v>
      </c>
      <c r="G118" s="266">
        <f>H118+I118+J118</f>
        <v>0</v>
      </c>
      <c r="H118" s="268"/>
      <c r="I118" s="268"/>
      <c r="J118" s="259"/>
    </row>
    <row r="119" spans="1:10" ht="36" x14ac:dyDescent="0.25">
      <c r="A119" s="307"/>
      <c r="B119" s="305"/>
      <c r="C119" s="265"/>
      <c r="D119" s="265"/>
      <c r="E119" s="265"/>
      <c r="F119" s="4" t="s">
        <v>18</v>
      </c>
      <c r="G119" s="267"/>
      <c r="H119" s="269"/>
      <c r="I119" s="269"/>
      <c r="J119" s="260"/>
    </row>
    <row r="120" spans="1:10" x14ac:dyDescent="0.25">
      <c r="A120" s="307"/>
      <c r="B120" s="305"/>
      <c r="C120" s="265"/>
      <c r="D120" s="265"/>
      <c r="E120" s="265"/>
      <c r="F120" s="3" t="s">
        <v>16</v>
      </c>
      <c r="G120" s="266">
        <f>H120+I120+J120</f>
        <v>0</v>
      </c>
      <c r="H120" s="268"/>
      <c r="I120" s="268"/>
      <c r="J120" s="259"/>
    </row>
    <row r="121" spans="1:10" ht="24" x14ac:dyDescent="0.25">
      <c r="A121" s="307"/>
      <c r="B121" s="305"/>
      <c r="C121" s="265"/>
      <c r="D121" s="265"/>
      <c r="E121" s="265"/>
      <c r="F121" s="4" t="s">
        <v>19</v>
      </c>
      <c r="G121" s="267"/>
      <c r="H121" s="269"/>
      <c r="I121" s="269"/>
      <c r="J121" s="260"/>
    </row>
    <row r="122" spans="1:10" x14ac:dyDescent="0.25">
      <c r="A122" s="307"/>
      <c r="B122" s="305"/>
      <c r="C122" s="265"/>
      <c r="D122" s="265"/>
      <c r="E122" s="265"/>
      <c r="F122" s="2" t="s">
        <v>20</v>
      </c>
      <c r="G122" s="8">
        <f>G116+G118+G120</f>
        <v>0</v>
      </c>
      <c r="H122" s="9">
        <f>H116+H118+H120</f>
        <v>0</v>
      </c>
      <c r="I122" s="9">
        <f>I116+I118+I120</f>
        <v>0</v>
      </c>
      <c r="J122" s="25">
        <f>J116+J118+J120</f>
        <v>0</v>
      </c>
    </row>
    <row r="123" spans="1:10" x14ac:dyDescent="0.25">
      <c r="A123" s="307"/>
      <c r="B123" s="305"/>
      <c r="C123" s="265"/>
      <c r="D123" s="265"/>
      <c r="E123" s="265"/>
      <c r="F123" s="5" t="s">
        <v>21</v>
      </c>
      <c r="G123" s="8">
        <f>G114+G115+G122</f>
        <v>0</v>
      </c>
      <c r="H123" s="9">
        <f>H114+H115+H122</f>
        <v>0</v>
      </c>
      <c r="I123" s="9">
        <f>I114+I115+I122</f>
        <v>0</v>
      </c>
      <c r="J123" s="25">
        <f>J114+J115+J122</f>
        <v>0</v>
      </c>
    </row>
    <row r="124" spans="1:10" x14ac:dyDescent="0.25">
      <c r="A124" s="307"/>
      <c r="B124" s="305"/>
      <c r="C124" s="265"/>
      <c r="D124" s="265"/>
      <c r="E124" s="265"/>
      <c r="F124" s="5" t="s">
        <v>22</v>
      </c>
      <c r="G124" s="8">
        <f>SUM(H124:J124)</f>
        <v>0</v>
      </c>
      <c r="H124" s="9"/>
      <c r="I124" s="9"/>
      <c r="J124" s="25"/>
    </row>
    <row r="125" spans="1:10" x14ac:dyDescent="0.25">
      <c r="A125" s="307"/>
      <c r="B125" s="305"/>
      <c r="C125" s="265" t="s">
        <v>38</v>
      </c>
      <c r="D125" s="265"/>
      <c r="E125" s="265"/>
      <c r="F125" s="2" t="s">
        <v>14</v>
      </c>
      <c r="G125" s="6">
        <f>H125+I125+J125</f>
        <v>0</v>
      </c>
      <c r="H125" s="7"/>
      <c r="I125" s="204"/>
      <c r="J125" s="24"/>
    </row>
    <row r="126" spans="1:10" x14ac:dyDescent="0.25">
      <c r="A126" s="307"/>
      <c r="B126" s="305"/>
      <c r="C126" s="265"/>
      <c r="D126" s="265"/>
      <c r="E126" s="265"/>
      <c r="F126" s="2" t="s">
        <v>15</v>
      </c>
      <c r="G126" s="6">
        <f>H126+I126+J126</f>
        <v>0</v>
      </c>
      <c r="H126" s="7"/>
      <c r="I126" s="204"/>
      <c r="J126" s="24"/>
    </row>
    <row r="127" spans="1:10" x14ac:dyDescent="0.25">
      <c r="A127" s="307"/>
      <c r="B127" s="305"/>
      <c r="C127" s="265"/>
      <c r="D127" s="265"/>
      <c r="E127" s="265"/>
      <c r="F127" s="3" t="s">
        <v>16</v>
      </c>
      <c r="G127" s="266">
        <f>H127+I127+J127</f>
        <v>0</v>
      </c>
      <c r="H127" s="277"/>
      <c r="I127" s="277"/>
      <c r="J127" s="259"/>
    </row>
    <row r="128" spans="1:10" x14ac:dyDescent="0.25">
      <c r="A128" s="307"/>
      <c r="B128" s="305"/>
      <c r="C128" s="265"/>
      <c r="D128" s="265"/>
      <c r="E128" s="265"/>
      <c r="F128" s="4" t="s">
        <v>17</v>
      </c>
      <c r="G128" s="267"/>
      <c r="H128" s="278"/>
      <c r="I128" s="278"/>
      <c r="J128" s="260"/>
    </row>
    <row r="129" spans="1:10" x14ac:dyDescent="0.25">
      <c r="A129" s="307"/>
      <c r="B129" s="305"/>
      <c r="C129" s="265"/>
      <c r="D129" s="265"/>
      <c r="E129" s="265"/>
      <c r="F129" s="3" t="s">
        <v>16</v>
      </c>
      <c r="G129" s="266">
        <f>H129+I129+J129</f>
        <v>0</v>
      </c>
      <c r="H129" s="277"/>
      <c r="I129" s="277"/>
      <c r="J129" s="259"/>
    </row>
    <row r="130" spans="1:10" ht="36" x14ac:dyDescent="0.25">
      <c r="A130" s="307"/>
      <c r="B130" s="305"/>
      <c r="C130" s="265"/>
      <c r="D130" s="265"/>
      <c r="E130" s="265"/>
      <c r="F130" s="4" t="s">
        <v>18</v>
      </c>
      <c r="G130" s="267"/>
      <c r="H130" s="278"/>
      <c r="I130" s="278"/>
      <c r="J130" s="260"/>
    </row>
    <row r="131" spans="1:10" x14ac:dyDescent="0.25">
      <c r="A131" s="307"/>
      <c r="B131" s="305"/>
      <c r="C131" s="265"/>
      <c r="D131" s="265"/>
      <c r="E131" s="265"/>
      <c r="F131" s="3" t="s">
        <v>16</v>
      </c>
      <c r="G131" s="266">
        <f>H131+I131+J131</f>
        <v>0</v>
      </c>
      <c r="H131" s="277"/>
      <c r="I131" s="277"/>
      <c r="J131" s="259"/>
    </row>
    <row r="132" spans="1:10" ht="24" x14ac:dyDescent="0.25">
      <c r="A132" s="307"/>
      <c r="B132" s="305"/>
      <c r="C132" s="265"/>
      <c r="D132" s="265"/>
      <c r="E132" s="265"/>
      <c r="F132" s="4" t="s">
        <v>19</v>
      </c>
      <c r="G132" s="267"/>
      <c r="H132" s="278"/>
      <c r="I132" s="278"/>
      <c r="J132" s="260"/>
    </row>
    <row r="133" spans="1:10" x14ac:dyDescent="0.25">
      <c r="A133" s="307"/>
      <c r="B133" s="305"/>
      <c r="C133" s="265"/>
      <c r="D133" s="265"/>
      <c r="E133" s="265"/>
      <c r="F133" s="2" t="s">
        <v>20</v>
      </c>
      <c r="G133" s="8">
        <f>G127+G129+G131</f>
        <v>0</v>
      </c>
      <c r="H133" s="9">
        <f>H127+H129+H131</f>
        <v>0</v>
      </c>
      <c r="I133" s="9">
        <f>I127+I129+I131</f>
        <v>0</v>
      </c>
      <c r="J133" s="25">
        <f>J127+J129+J131</f>
        <v>0</v>
      </c>
    </row>
    <row r="134" spans="1:10" x14ac:dyDescent="0.25">
      <c r="A134" s="307"/>
      <c r="B134" s="305"/>
      <c r="C134" s="265"/>
      <c r="D134" s="265"/>
      <c r="E134" s="265"/>
      <c r="F134" s="5" t="s">
        <v>21</v>
      </c>
      <c r="G134" s="8">
        <f>G125+G126+G133</f>
        <v>0</v>
      </c>
      <c r="H134" s="9">
        <f>H125+H126+H133</f>
        <v>0</v>
      </c>
      <c r="I134" s="9">
        <f>I125+I126+I133</f>
        <v>0</v>
      </c>
      <c r="J134" s="25">
        <f>J125+J126+J133</f>
        <v>0</v>
      </c>
    </row>
    <row r="135" spans="1:10" x14ac:dyDescent="0.25">
      <c r="A135" s="307"/>
      <c r="B135" s="305"/>
      <c r="C135" s="265"/>
      <c r="D135" s="265"/>
      <c r="E135" s="265"/>
      <c r="F135" s="5" t="s">
        <v>22</v>
      </c>
      <c r="G135" s="8">
        <f>SUM(H135:J135)</f>
        <v>0</v>
      </c>
      <c r="H135" s="9"/>
      <c r="I135" s="9"/>
      <c r="J135" s="25"/>
    </row>
    <row r="136" spans="1:10" x14ac:dyDescent="0.25">
      <c r="A136" s="307"/>
      <c r="B136" s="305"/>
      <c r="C136" s="265" t="s">
        <v>39</v>
      </c>
      <c r="D136" s="265"/>
      <c r="E136" s="265"/>
      <c r="F136" s="2" t="s">
        <v>14</v>
      </c>
      <c r="G136" s="6">
        <f>H136+I136+J136</f>
        <v>0</v>
      </c>
      <c r="H136" s="7"/>
      <c r="I136" s="204"/>
      <c r="J136" s="24"/>
    </row>
    <row r="137" spans="1:10" x14ac:dyDescent="0.25">
      <c r="A137" s="307"/>
      <c r="B137" s="305"/>
      <c r="C137" s="265"/>
      <c r="D137" s="265"/>
      <c r="E137" s="265"/>
      <c r="F137" s="2" t="s">
        <v>15</v>
      </c>
      <c r="G137" s="6">
        <f>H137+I137+J137</f>
        <v>0</v>
      </c>
      <c r="H137" s="7"/>
      <c r="I137" s="204"/>
      <c r="J137" s="24"/>
    </row>
    <row r="138" spans="1:10" x14ac:dyDescent="0.25">
      <c r="A138" s="307"/>
      <c r="B138" s="305"/>
      <c r="C138" s="265"/>
      <c r="D138" s="265"/>
      <c r="E138" s="265"/>
      <c r="F138" s="3" t="s">
        <v>16</v>
      </c>
      <c r="G138" s="266">
        <f>H138+I138+J138</f>
        <v>0</v>
      </c>
      <c r="H138" s="268"/>
      <c r="I138" s="268"/>
      <c r="J138" s="259"/>
    </row>
    <row r="139" spans="1:10" x14ac:dyDescent="0.25">
      <c r="A139" s="307"/>
      <c r="B139" s="305"/>
      <c r="C139" s="265"/>
      <c r="D139" s="265"/>
      <c r="E139" s="265"/>
      <c r="F139" s="4" t="s">
        <v>17</v>
      </c>
      <c r="G139" s="267"/>
      <c r="H139" s="269"/>
      <c r="I139" s="269"/>
      <c r="J139" s="260"/>
    </row>
    <row r="140" spans="1:10" x14ac:dyDescent="0.25">
      <c r="A140" s="307"/>
      <c r="B140" s="305"/>
      <c r="C140" s="265"/>
      <c r="D140" s="265"/>
      <c r="E140" s="265"/>
      <c r="F140" s="3" t="s">
        <v>16</v>
      </c>
      <c r="G140" s="266">
        <f>H140+I140+J140</f>
        <v>0</v>
      </c>
      <c r="H140" s="268"/>
      <c r="I140" s="268"/>
      <c r="J140" s="259"/>
    </row>
    <row r="141" spans="1:10" ht="36" x14ac:dyDescent="0.25">
      <c r="A141" s="307"/>
      <c r="B141" s="305"/>
      <c r="C141" s="265"/>
      <c r="D141" s="265"/>
      <c r="E141" s="265"/>
      <c r="F141" s="4" t="s">
        <v>18</v>
      </c>
      <c r="G141" s="267"/>
      <c r="H141" s="269"/>
      <c r="I141" s="269"/>
      <c r="J141" s="260"/>
    </row>
    <row r="142" spans="1:10" x14ac:dyDescent="0.25">
      <c r="A142" s="307"/>
      <c r="B142" s="305"/>
      <c r="C142" s="265"/>
      <c r="D142" s="265"/>
      <c r="E142" s="265"/>
      <c r="F142" s="3" t="s">
        <v>16</v>
      </c>
      <c r="G142" s="266">
        <f>H142+I142+J142</f>
        <v>0</v>
      </c>
      <c r="H142" s="268"/>
      <c r="I142" s="268"/>
      <c r="J142" s="259"/>
    </row>
    <row r="143" spans="1:10" ht="24" x14ac:dyDescent="0.25">
      <c r="A143" s="307"/>
      <c r="B143" s="305"/>
      <c r="C143" s="265"/>
      <c r="D143" s="265"/>
      <c r="E143" s="265"/>
      <c r="F143" s="4" t="s">
        <v>19</v>
      </c>
      <c r="G143" s="267"/>
      <c r="H143" s="269"/>
      <c r="I143" s="269"/>
      <c r="J143" s="260"/>
    </row>
    <row r="144" spans="1:10" x14ac:dyDescent="0.25">
      <c r="A144" s="307"/>
      <c r="B144" s="305"/>
      <c r="C144" s="265"/>
      <c r="D144" s="265"/>
      <c r="E144" s="265"/>
      <c r="F144" s="2" t="s">
        <v>20</v>
      </c>
      <c r="G144" s="8">
        <f>G138+G140+G142</f>
        <v>0</v>
      </c>
      <c r="H144" s="9">
        <f>H138+H140+H142</f>
        <v>0</v>
      </c>
      <c r="I144" s="9">
        <f>I138+I140+I142</f>
        <v>0</v>
      </c>
      <c r="J144" s="25">
        <f>J138+J140+J142</f>
        <v>0</v>
      </c>
    </row>
    <row r="145" spans="1:10" x14ac:dyDescent="0.25">
      <c r="A145" s="307"/>
      <c r="B145" s="305"/>
      <c r="C145" s="265"/>
      <c r="D145" s="265"/>
      <c r="E145" s="265"/>
      <c r="F145" s="5" t="s">
        <v>21</v>
      </c>
      <c r="G145" s="8">
        <f>G136+G137+G144</f>
        <v>0</v>
      </c>
      <c r="H145" s="9">
        <f>H136+H137+H144</f>
        <v>0</v>
      </c>
      <c r="I145" s="9">
        <f>I136+I137+I144</f>
        <v>0</v>
      </c>
      <c r="J145" s="25">
        <f>J136+J137+J144</f>
        <v>0</v>
      </c>
    </row>
    <row r="146" spans="1:10" x14ac:dyDescent="0.25">
      <c r="A146" s="307"/>
      <c r="B146" s="305"/>
      <c r="C146" s="265"/>
      <c r="D146" s="265"/>
      <c r="E146" s="265"/>
      <c r="F146" s="5" t="s">
        <v>22</v>
      </c>
      <c r="G146" s="8">
        <f>SUM(H146:J146)</f>
        <v>0</v>
      </c>
      <c r="H146" s="9"/>
      <c r="I146" s="9"/>
      <c r="J146" s="25"/>
    </row>
    <row r="147" spans="1:10" x14ac:dyDescent="0.25">
      <c r="A147" s="307"/>
      <c r="B147" s="305"/>
      <c r="C147" s="265" t="s">
        <v>40</v>
      </c>
      <c r="D147" s="265"/>
      <c r="E147" s="265"/>
      <c r="F147" s="2" t="s">
        <v>14</v>
      </c>
      <c r="G147" s="6">
        <f>H147+I147+J147</f>
        <v>0</v>
      </c>
      <c r="H147" s="7"/>
      <c r="I147" s="204"/>
      <c r="J147" s="24"/>
    </row>
    <row r="148" spans="1:10" x14ac:dyDescent="0.25">
      <c r="A148" s="307"/>
      <c r="B148" s="305"/>
      <c r="C148" s="265"/>
      <c r="D148" s="265"/>
      <c r="E148" s="265"/>
      <c r="F148" s="2" t="s">
        <v>15</v>
      </c>
      <c r="G148" s="6">
        <f>H148+I148+J148</f>
        <v>0</v>
      </c>
      <c r="H148" s="7"/>
      <c r="I148" s="204"/>
      <c r="J148" s="24"/>
    </row>
    <row r="149" spans="1:10" x14ac:dyDescent="0.25">
      <c r="A149" s="307"/>
      <c r="B149" s="305"/>
      <c r="C149" s="265"/>
      <c r="D149" s="265"/>
      <c r="E149" s="265"/>
      <c r="F149" s="3" t="s">
        <v>16</v>
      </c>
      <c r="G149" s="266">
        <f>H149+I149+J149</f>
        <v>0</v>
      </c>
      <c r="H149" s="277"/>
      <c r="I149" s="277"/>
      <c r="J149" s="259"/>
    </row>
    <row r="150" spans="1:10" x14ac:dyDescent="0.25">
      <c r="A150" s="307"/>
      <c r="B150" s="305"/>
      <c r="C150" s="265"/>
      <c r="D150" s="265"/>
      <c r="E150" s="265"/>
      <c r="F150" s="4" t="s">
        <v>17</v>
      </c>
      <c r="G150" s="267"/>
      <c r="H150" s="278"/>
      <c r="I150" s="278"/>
      <c r="J150" s="260"/>
    </row>
    <row r="151" spans="1:10" x14ac:dyDescent="0.25">
      <c r="A151" s="307"/>
      <c r="B151" s="305"/>
      <c r="C151" s="265"/>
      <c r="D151" s="265"/>
      <c r="E151" s="265"/>
      <c r="F151" s="3" t="s">
        <v>16</v>
      </c>
      <c r="G151" s="266">
        <f>H151+I151+J151</f>
        <v>0</v>
      </c>
      <c r="H151" s="277"/>
      <c r="I151" s="277"/>
      <c r="J151" s="259"/>
    </row>
    <row r="152" spans="1:10" ht="36" x14ac:dyDescent="0.25">
      <c r="A152" s="307"/>
      <c r="B152" s="305"/>
      <c r="C152" s="265"/>
      <c r="D152" s="265"/>
      <c r="E152" s="265"/>
      <c r="F152" s="4" t="s">
        <v>18</v>
      </c>
      <c r="G152" s="267"/>
      <c r="H152" s="278"/>
      <c r="I152" s="278"/>
      <c r="J152" s="260"/>
    </row>
    <row r="153" spans="1:10" x14ac:dyDescent="0.25">
      <c r="A153" s="307"/>
      <c r="B153" s="305"/>
      <c r="C153" s="265"/>
      <c r="D153" s="265"/>
      <c r="E153" s="265"/>
      <c r="F153" s="3" t="s">
        <v>16</v>
      </c>
      <c r="G153" s="266">
        <f>H153+I153+J153</f>
        <v>0</v>
      </c>
      <c r="H153" s="277"/>
      <c r="I153" s="277"/>
      <c r="J153" s="259"/>
    </row>
    <row r="154" spans="1:10" ht="24" x14ac:dyDescent="0.25">
      <c r="A154" s="307"/>
      <c r="B154" s="305"/>
      <c r="C154" s="265"/>
      <c r="D154" s="265"/>
      <c r="E154" s="265"/>
      <c r="F154" s="4" t="s">
        <v>19</v>
      </c>
      <c r="G154" s="267"/>
      <c r="H154" s="278"/>
      <c r="I154" s="278"/>
      <c r="J154" s="260"/>
    </row>
    <row r="155" spans="1:10" x14ac:dyDescent="0.25">
      <c r="A155" s="307"/>
      <c r="B155" s="305"/>
      <c r="C155" s="265"/>
      <c r="D155" s="265"/>
      <c r="E155" s="265"/>
      <c r="F155" s="2" t="s">
        <v>20</v>
      </c>
      <c r="G155" s="8">
        <f>G149+G151+G153</f>
        <v>0</v>
      </c>
      <c r="H155" s="9">
        <f>H149+H151+H153</f>
        <v>0</v>
      </c>
      <c r="I155" s="9">
        <f>I149+I151+I153</f>
        <v>0</v>
      </c>
      <c r="J155" s="25">
        <f>J149+J151+J153</f>
        <v>0</v>
      </c>
    </row>
    <row r="156" spans="1:10" x14ac:dyDescent="0.25">
      <c r="A156" s="307"/>
      <c r="B156" s="305"/>
      <c r="C156" s="265"/>
      <c r="D156" s="265"/>
      <c r="E156" s="265"/>
      <c r="F156" s="5" t="s">
        <v>21</v>
      </c>
      <c r="G156" s="8">
        <f>G147+G148+G155</f>
        <v>0</v>
      </c>
      <c r="H156" s="9">
        <f>H147+H148+H155</f>
        <v>0</v>
      </c>
      <c r="I156" s="9">
        <f>I147+I148+I155</f>
        <v>0</v>
      </c>
      <c r="J156" s="25">
        <f>J147+J148+J155</f>
        <v>0</v>
      </c>
    </row>
    <row r="157" spans="1:10" x14ac:dyDescent="0.25">
      <c r="A157" s="307"/>
      <c r="B157" s="305"/>
      <c r="C157" s="265"/>
      <c r="D157" s="265"/>
      <c r="E157" s="265"/>
      <c r="F157" s="5" t="s">
        <v>22</v>
      </c>
      <c r="G157" s="8">
        <f>SUM(H157:J157)</f>
        <v>0</v>
      </c>
      <c r="H157" s="9"/>
      <c r="I157" s="9"/>
      <c r="J157" s="25"/>
    </row>
    <row r="158" spans="1:10" x14ac:dyDescent="0.25">
      <c r="A158" s="307"/>
      <c r="B158" s="298" t="s">
        <v>41</v>
      </c>
      <c r="C158" s="299"/>
      <c r="D158" s="299"/>
      <c r="E158" s="299"/>
      <c r="F158" s="300"/>
      <c r="G158" s="10">
        <f>G112+G113+G123+G124+G134+G135+G145+G146+G156+G157</f>
        <v>0</v>
      </c>
      <c r="H158" s="10">
        <f t="shared" ref="H158:J158" si="1">H112+H113+H123+H124+H134+H135+H145+H146+H156+H157</f>
        <v>0</v>
      </c>
      <c r="I158" s="10">
        <f t="shared" si="1"/>
        <v>0</v>
      </c>
      <c r="J158" s="34">
        <f t="shared" si="1"/>
        <v>0</v>
      </c>
    </row>
    <row r="159" spans="1:10" ht="15" customHeight="1" x14ac:dyDescent="0.25">
      <c r="A159" s="307"/>
      <c r="B159" s="304" t="s">
        <v>46</v>
      </c>
      <c r="C159" s="265" t="s">
        <v>43</v>
      </c>
      <c r="D159" s="265"/>
      <c r="E159" s="265"/>
      <c r="F159" s="2" t="s">
        <v>14</v>
      </c>
      <c r="G159" s="6">
        <f>H159+I159+J159</f>
        <v>0</v>
      </c>
      <c r="H159" s="7"/>
      <c r="I159" s="204"/>
      <c r="J159" s="24"/>
    </row>
    <row r="160" spans="1:10" x14ac:dyDescent="0.25">
      <c r="A160" s="307"/>
      <c r="B160" s="305"/>
      <c r="C160" s="265"/>
      <c r="D160" s="265"/>
      <c r="E160" s="265"/>
      <c r="F160" s="2" t="s">
        <v>15</v>
      </c>
      <c r="G160" s="6">
        <f>H160+I160+J160</f>
        <v>0</v>
      </c>
      <c r="H160" s="7"/>
      <c r="I160" s="204"/>
      <c r="J160" s="24"/>
    </row>
    <row r="161" spans="1:10" x14ac:dyDescent="0.25">
      <c r="A161" s="307"/>
      <c r="B161" s="305"/>
      <c r="C161" s="265"/>
      <c r="D161" s="265"/>
      <c r="E161" s="265"/>
      <c r="F161" s="3" t="s">
        <v>16</v>
      </c>
      <c r="G161" s="266">
        <f>H161+I161+J161</f>
        <v>0</v>
      </c>
      <c r="H161" s="268"/>
      <c r="I161" s="268"/>
      <c r="J161" s="259"/>
    </row>
    <row r="162" spans="1:10" x14ac:dyDescent="0.25">
      <c r="A162" s="307"/>
      <c r="B162" s="305"/>
      <c r="C162" s="265"/>
      <c r="D162" s="265"/>
      <c r="E162" s="265"/>
      <c r="F162" s="4" t="s">
        <v>17</v>
      </c>
      <c r="G162" s="267"/>
      <c r="H162" s="269"/>
      <c r="I162" s="269"/>
      <c r="J162" s="260"/>
    </row>
    <row r="163" spans="1:10" x14ac:dyDescent="0.25">
      <c r="A163" s="307"/>
      <c r="B163" s="305"/>
      <c r="C163" s="265"/>
      <c r="D163" s="265"/>
      <c r="E163" s="265"/>
      <c r="F163" s="3" t="s">
        <v>16</v>
      </c>
      <c r="G163" s="266">
        <f>H163+I163+J163</f>
        <v>0</v>
      </c>
      <c r="H163" s="268"/>
      <c r="I163" s="268"/>
      <c r="J163" s="259"/>
    </row>
    <row r="164" spans="1:10" ht="36" x14ac:dyDescent="0.25">
      <c r="A164" s="307"/>
      <c r="B164" s="305"/>
      <c r="C164" s="265"/>
      <c r="D164" s="265"/>
      <c r="E164" s="265"/>
      <c r="F164" s="4" t="s">
        <v>18</v>
      </c>
      <c r="G164" s="267"/>
      <c r="H164" s="269"/>
      <c r="I164" s="269"/>
      <c r="J164" s="260"/>
    </row>
    <row r="165" spans="1:10" x14ac:dyDescent="0.25">
      <c r="A165" s="307"/>
      <c r="B165" s="305"/>
      <c r="C165" s="265"/>
      <c r="D165" s="265"/>
      <c r="E165" s="265"/>
      <c r="F165" s="3" t="s">
        <v>16</v>
      </c>
      <c r="G165" s="266">
        <f>H165+I165+J165</f>
        <v>0</v>
      </c>
      <c r="H165" s="268"/>
      <c r="I165" s="268"/>
      <c r="J165" s="259"/>
    </row>
    <row r="166" spans="1:10" ht="24" x14ac:dyDescent="0.25">
      <c r="A166" s="307"/>
      <c r="B166" s="305"/>
      <c r="C166" s="265"/>
      <c r="D166" s="265"/>
      <c r="E166" s="265"/>
      <c r="F166" s="4" t="s">
        <v>19</v>
      </c>
      <c r="G166" s="267"/>
      <c r="H166" s="269"/>
      <c r="I166" s="269"/>
      <c r="J166" s="260"/>
    </row>
    <row r="167" spans="1:10" x14ac:dyDescent="0.25">
      <c r="A167" s="307"/>
      <c r="B167" s="305"/>
      <c r="C167" s="265"/>
      <c r="D167" s="265"/>
      <c r="E167" s="265"/>
      <c r="F167" s="2" t="s">
        <v>20</v>
      </c>
      <c r="G167" s="8">
        <f>G161+G163+G165</f>
        <v>0</v>
      </c>
      <c r="H167" s="9">
        <f>H161+H163+H165</f>
        <v>0</v>
      </c>
      <c r="I167" s="9">
        <f>I161+I163+I165</f>
        <v>0</v>
      </c>
      <c r="J167" s="25">
        <f>J161+J163+J165</f>
        <v>0</v>
      </c>
    </row>
    <row r="168" spans="1:10" x14ac:dyDescent="0.25">
      <c r="A168" s="307"/>
      <c r="B168" s="305"/>
      <c r="C168" s="265"/>
      <c r="D168" s="265"/>
      <c r="E168" s="265"/>
      <c r="F168" s="5" t="s">
        <v>21</v>
      </c>
      <c r="G168" s="8">
        <f>G159+G160+G167</f>
        <v>0</v>
      </c>
      <c r="H168" s="9">
        <f>H159+H160+H167</f>
        <v>0</v>
      </c>
      <c r="I168" s="9">
        <f>I159+I160+I167</f>
        <v>0</v>
      </c>
      <c r="J168" s="25">
        <f>J159+J160+J167</f>
        <v>0</v>
      </c>
    </row>
    <row r="169" spans="1:10" x14ac:dyDescent="0.25">
      <c r="A169" s="307"/>
      <c r="B169" s="305"/>
      <c r="C169" s="265"/>
      <c r="D169" s="265"/>
      <c r="E169" s="265"/>
      <c r="F169" s="5" t="s">
        <v>22</v>
      </c>
      <c r="G169" s="8">
        <f>SUM(H169:J169)</f>
        <v>0</v>
      </c>
      <c r="H169" s="9"/>
      <c r="I169" s="9"/>
      <c r="J169" s="25"/>
    </row>
    <row r="170" spans="1:10" x14ac:dyDescent="0.25">
      <c r="A170" s="307"/>
      <c r="B170" s="305"/>
      <c r="C170" s="265" t="s">
        <v>44</v>
      </c>
      <c r="D170" s="265"/>
      <c r="E170" s="265"/>
      <c r="F170" s="2" t="s">
        <v>14</v>
      </c>
      <c r="G170" s="6">
        <f>H170+I170+J170</f>
        <v>0</v>
      </c>
      <c r="H170" s="7"/>
      <c r="I170" s="204"/>
      <c r="J170" s="24"/>
    </row>
    <row r="171" spans="1:10" x14ac:dyDescent="0.25">
      <c r="A171" s="307"/>
      <c r="B171" s="305"/>
      <c r="C171" s="265"/>
      <c r="D171" s="265"/>
      <c r="E171" s="265"/>
      <c r="F171" s="2" t="s">
        <v>15</v>
      </c>
      <c r="G171" s="6">
        <f>H171+I171+J171</f>
        <v>0</v>
      </c>
      <c r="H171" s="7"/>
      <c r="I171" s="204"/>
      <c r="J171" s="24"/>
    </row>
    <row r="172" spans="1:10" x14ac:dyDescent="0.25">
      <c r="A172" s="307"/>
      <c r="B172" s="305"/>
      <c r="C172" s="265"/>
      <c r="D172" s="265"/>
      <c r="E172" s="265"/>
      <c r="F172" s="3" t="s">
        <v>16</v>
      </c>
      <c r="G172" s="266">
        <f>H172+I172+J172</f>
        <v>0</v>
      </c>
      <c r="H172" s="277"/>
      <c r="I172" s="277"/>
      <c r="J172" s="259"/>
    </row>
    <row r="173" spans="1:10" x14ac:dyDescent="0.25">
      <c r="A173" s="307"/>
      <c r="B173" s="305"/>
      <c r="C173" s="265"/>
      <c r="D173" s="265"/>
      <c r="E173" s="265"/>
      <c r="F173" s="4" t="s">
        <v>17</v>
      </c>
      <c r="G173" s="267"/>
      <c r="H173" s="278"/>
      <c r="I173" s="278"/>
      <c r="J173" s="260"/>
    </row>
    <row r="174" spans="1:10" x14ac:dyDescent="0.25">
      <c r="A174" s="307"/>
      <c r="B174" s="305"/>
      <c r="C174" s="265"/>
      <c r="D174" s="265"/>
      <c r="E174" s="265"/>
      <c r="F174" s="3" t="s">
        <v>16</v>
      </c>
      <c r="G174" s="266">
        <f>H174+I174+J174</f>
        <v>0</v>
      </c>
      <c r="H174" s="277"/>
      <c r="I174" s="277"/>
      <c r="J174" s="259"/>
    </row>
    <row r="175" spans="1:10" ht="36" x14ac:dyDescent="0.25">
      <c r="A175" s="307"/>
      <c r="B175" s="305"/>
      <c r="C175" s="265"/>
      <c r="D175" s="265"/>
      <c r="E175" s="265"/>
      <c r="F175" s="4" t="s">
        <v>18</v>
      </c>
      <c r="G175" s="267"/>
      <c r="H175" s="278"/>
      <c r="I175" s="278"/>
      <c r="J175" s="260"/>
    </row>
    <row r="176" spans="1:10" x14ac:dyDescent="0.25">
      <c r="A176" s="307"/>
      <c r="B176" s="305"/>
      <c r="C176" s="265"/>
      <c r="D176" s="265"/>
      <c r="E176" s="265"/>
      <c r="F176" s="3" t="s">
        <v>16</v>
      </c>
      <c r="G176" s="266">
        <f>H176+I176+J176</f>
        <v>0</v>
      </c>
      <c r="H176" s="277"/>
      <c r="I176" s="277"/>
      <c r="J176" s="259"/>
    </row>
    <row r="177" spans="1:10" ht="24" x14ac:dyDescent="0.25">
      <c r="A177" s="307"/>
      <c r="B177" s="305"/>
      <c r="C177" s="265"/>
      <c r="D177" s="265"/>
      <c r="E177" s="265"/>
      <c r="F177" s="4" t="s">
        <v>19</v>
      </c>
      <c r="G177" s="267"/>
      <c r="H177" s="278"/>
      <c r="I177" s="278"/>
      <c r="J177" s="260"/>
    </row>
    <row r="178" spans="1:10" x14ac:dyDescent="0.25">
      <c r="A178" s="307"/>
      <c r="B178" s="305"/>
      <c r="C178" s="265"/>
      <c r="D178" s="265"/>
      <c r="E178" s="265"/>
      <c r="F178" s="2" t="s">
        <v>20</v>
      </c>
      <c r="G178" s="8">
        <f>G172+G174+G176</f>
        <v>0</v>
      </c>
      <c r="H178" s="9">
        <f>H172+H174+H176</f>
        <v>0</v>
      </c>
      <c r="I178" s="9">
        <f>I172+I174+I176</f>
        <v>0</v>
      </c>
      <c r="J178" s="25">
        <f>J172+J174+J176</f>
        <v>0</v>
      </c>
    </row>
    <row r="179" spans="1:10" x14ac:dyDescent="0.25">
      <c r="A179" s="307"/>
      <c r="B179" s="305"/>
      <c r="C179" s="265"/>
      <c r="D179" s="265"/>
      <c r="E179" s="265"/>
      <c r="F179" s="5" t="s">
        <v>21</v>
      </c>
      <c r="G179" s="8">
        <f>G170+G171+G178</f>
        <v>0</v>
      </c>
      <c r="H179" s="9">
        <f>H170+H171+H178</f>
        <v>0</v>
      </c>
      <c r="I179" s="9">
        <f>I170+I171+I178</f>
        <v>0</v>
      </c>
      <c r="J179" s="25">
        <f>J170+J171+J178</f>
        <v>0</v>
      </c>
    </row>
    <row r="180" spans="1:10" x14ac:dyDescent="0.25">
      <c r="A180" s="307"/>
      <c r="B180" s="305"/>
      <c r="C180" s="265"/>
      <c r="D180" s="265"/>
      <c r="E180" s="265"/>
      <c r="F180" s="5" t="s">
        <v>22</v>
      </c>
      <c r="G180" s="8">
        <f>SUM(H180:J180)</f>
        <v>0</v>
      </c>
      <c r="H180" s="9"/>
      <c r="I180" s="9"/>
      <c r="J180" s="25"/>
    </row>
    <row r="181" spans="1:10" x14ac:dyDescent="0.25">
      <c r="A181" s="307"/>
      <c r="B181" s="298" t="s">
        <v>45</v>
      </c>
      <c r="C181" s="299"/>
      <c r="D181" s="299"/>
      <c r="E181" s="299"/>
      <c r="F181" s="300"/>
      <c r="G181" s="10">
        <f>G168+G179+G169+G180</f>
        <v>0</v>
      </c>
      <c r="H181" s="10">
        <f t="shared" ref="H181:J181" si="2">H168+H179+H169+H180</f>
        <v>0</v>
      </c>
      <c r="I181" s="10">
        <f t="shared" si="2"/>
        <v>0</v>
      </c>
      <c r="J181" s="34">
        <f t="shared" si="2"/>
        <v>0</v>
      </c>
    </row>
    <row r="182" spans="1:10" x14ac:dyDescent="0.25">
      <c r="A182" s="307"/>
      <c r="B182" s="304" t="s">
        <v>47</v>
      </c>
      <c r="C182" s="265" t="s">
        <v>47</v>
      </c>
      <c r="D182" s="265"/>
      <c r="E182" s="265"/>
      <c r="F182" s="2" t="s">
        <v>14</v>
      </c>
      <c r="G182" s="6">
        <f>H182+I182+J182</f>
        <v>0</v>
      </c>
      <c r="H182" s="7"/>
      <c r="I182" s="204"/>
      <c r="J182" s="24"/>
    </row>
    <row r="183" spans="1:10" x14ac:dyDescent="0.25">
      <c r="A183" s="307"/>
      <c r="B183" s="305"/>
      <c r="C183" s="265"/>
      <c r="D183" s="265"/>
      <c r="E183" s="265"/>
      <c r="F183" s="2" t="s">
        <v>15</v>
      </c>
      <c r="G183" s="6">
        <f>H183+I183+J183</f>
        <v>0</v>
      </c>
      <c r="H183" s="7"/>
      <c r="I183" s="204"/>
      <c r="J183" s="24"/>
    </row>
    <row r="184" spans="1:10" x14ac:dyDescent="0.25">
      <c r="A184" s="307"/>
      <c r="B184" s="305"/>
      <c r="C184" s="265"/>
      <c r="D184" s="265"/>
      <c r="E184" s="265"/>
      <c r="F184" s="3" t="s">
        <v>16</v>
      </c>
      <c r="G184" s="266">
        <f>H184+I184+J184</f>
        <v>0</v>
      </c>
      <c r="H184" s="277"/>
      <c r="I184" s="277"/>
      <c r="J184" s="259"/>
    </row>
    <row r="185" spans="1:10" x14ac:dyDescent="0.25">
      <c r="A185" s="307"/>
      <c r="B185" s="305"/>
      <c r="C185" s="265"/>
      <c r="D185" s="265"/>
      <c r="E185" s="265"/>
      <c r="F185" s="4" t="s">
        <v>17</v>
      </c>
      <c r="G185" s="267"/>
      <c r="H185" s="278"/>
      <c r="I185" s="278"/>
      <c r="J185" s="260"/>
    </row>
    <row r="186" spans="1:10" x14ac:dyDescent="0.25">
      <c r="A186" s="307"/>
      <c r="B186" s="305"/>
      <c r="C186" s="265"/>
      <c r="D186" s="265"/>
      <c r="E186" s="265"/>
      <c r="F186" s="3" t="s">
        <v>16</v>
      </c>
      <c r="G186" s="266">
        <f>H186+I186+J186</f>
        <v>0</v>
      </c>
      <c r="H186" s="277"/>
      <c r="I186" s="277"/>
      <c r="J186" s="259"/>
    </row>
    <row r="187" spans="1:10" ht="36" x14ac:dyDescent="0.25">
      <c r="A187" s="307"/>
      <c r="B187" s="305"/>
      <c r="C187" s="265"/>
      <c r="D187" s="265"/>
      <c r="E187" s="265"/>
      <c r="F187" s="4" t="s">
        <v>18</v>
      </c>
      <c r="G187" s="267"/>
      <c r="H187" s="278"/>
      <c r="I187" s="278"/>
      <c r="J187" s="260"/>
    </row>
    <row r="188" spans="1:10" x14ac:dyDescent="0.25">
      <c r="A188" s="307"/>
      <c r="B188" s="305"/>
      <c r="C188" s="265"/>
      <c r="D188" s="265"/>
      <c r="E188" s="265"/>
      <c r="F188" s="3" t="s">
        <v>16</v>
      </c>
      <c r="G188" s="266">
        <f>H188+I188+J188</f>
        <v>0</v>
      </c>
      <c r="H188" s="277"/>
      <c r="I188" s="277"/>
      <c r="J188" s="259"/>
    </row>
    <row r="189" spans="1:10" ht="24" x14ac:dyDescent="0.25">
      <c r="A189" s="307"/>
      <c r="B189" s="305"/>
      <c r="C189" s="265"/>
      <c r="D189" s="265"/>
      <c r="E189" s="265"/>
      <c r="F189" s="4" t="s">
        <v>19</v>
      </c>
      <c r="G189" s="267"/>
      <c r="H189" s="278"/>
      <c r="I189" s="278"/>
      <c r="J189" s="260"/>
    </row>
    <row r="190" spans="1:10" x14ac:dyDescent="0.25">
      <c r="A190" s="307"/>
      <c r="B190" s="305"/>
      <c r="C190" s="265"/>
      <c r="D190" s="265"/>
      <c r="E190" s="265"/>
      <c r="F190" s="2" t="s">
        <v>20</v>
      </c>
      <c r="G190" s="8">
        <f>G184+G186+G188</f>
        <v>0</v>
      </c>
      <c r="H190" s="9">
        <f>H184+H186+H188</f>
        <v>0</v>
      </c>
      <c r="I190" s="9">
        <f>I184+I186+I188</f>
        <v>0</v>
      </c>
      <c r="J190" s="25">
        <f>J184+J186+J188</f>
        <v>0</v>
      </c>
    </row>
    <row r="191" spans="1:10" x14ac:dyDescent="0.25">
      <c r="A191" s="307"/>
      <c r="B191" s="305"/>
      <c r="C191" s="265"/>
      <c r="D191" s="265"/>
      <c r="E191" s="265"/>
      <c r="F191" s="5" t="s">
        <v>21</v>
      </c>
      <c r="G191" s="8">
        <f>G182+G183+G190</f>
        <v>0</v>
      </c>
      <c r="H191" s="9">
        <f>H182+H183+H190</f>
        <v>0</v>
      </c>
      <c r="I191" s="9">
        <f>I182+I183+I190</f>
        <v>0</v>
      </c>
      <c r="J191" s="25">
        <f>J182+J183+J190</f>
        <v>0</v>
      </c>
    </row>
    <row r="192" spans="1:10" x14ac:dyDescent="0.25">
      <c r="A192" s="307"/>
      <c r="B192" s="305"/>
      <c r="C192" s="265"/>
      <c r="D192" s="265"/>
      <c r="E192" s="265"/>
      <c r="F192" s="5" t="s">
        <v>22</v>
      </c>
      <c r="G192" s="8">
        <f>SUM(H192:J192)</f>
        <v>0</v>
      </c>
      <c r="H192" s="9"/>
      <c r="I192" s="9"/>
      <c r="J192" s="25"/>
    </row>
    <row r="193" spans="1:10" x14ac:dyDescent="0.25">
      <c r="A193" s="307"/>
      <c r="B193" s="298" t="s">
        <v>48</v>
      </c>
      <c r="C193" s="299"/>
      <c r="D193" s="299"/>
      <c r="E193" s="299"/>
      <c r="F193" s="300"/>
      <c r="G193" s="10">
        <f>G191+G192</f>
        <v>0</v>
      </c>
      <c r="H193" s="10">
        <f t="shared" ref="H193:J193" si="3">H191+H192</f>
        <v>0</v>
      </c>
      <c r="I193" s="10">
        <f t="shared" si="3"/>
        <v>0</v>
      </c>
      <c r="J193" s="34">
        <f t="shared" si="3"/>
        <v>0</v>
      </c>
    </row>
    <row r="194" spans="1:10" x14ac:dyDescent="0.25">
      <c r="A194" s="307"/>
      <c r="B194" s="304" t="s">
        <v>49</v>
      </c>
      <c r="C194" s="265" t="s">
        <v>49</v>
      </c>
      <c r="D194" s="265"/>
      <c r="E194" s="265"/>
      <c r="F194" s="2" t="s">
        <v>14</v>
      </c>
      <c r="G194" s="6">
        <f>H194+I194+J194</f>
        <v>0</v>
      </c>
      <c r="H194" s="7"/>
      <c r="I194" s="204"/>
      <c r="J194" s="24"/>
    </row>
    <row r="195" spans="1:10" x14ac:dyDescent="0.25">
      <c r="A195" s="307"/>
      <c r="B195" s="305"/>
      <c r="C195" s="265"/>
      <c r="D195" s="265"/>
      <c r="E195" s="265"/>
      <c r="F195" s="2" t="s">
        <v>15</v>
      </c>
      <c r="G195" s="6">
        <f>H195+I195+J195</f>
        <v>0</v>
      </c>
      <c r="H195" s="7"/>
      <c r="I195" s="204"/>
      <c r="J195" s="24"/>
    </row>
    <row r="196" spans="1:10" x14ac:dyDescent="0.25">
      <c r="A196" s="307"/>
      <c r="B196" s="305"/>
      <c r="C196" s="265"/>
      <c r="D196" s="265"/>
      <c r="E196" s="265"/>
      <c r="F196" s="3" t="s">
        <v>16</v>
      </c>
      <c r="G196" s="266">
        <f>H196+I196+J196</f>
        <v>0</v>
      </c>
      <c r="H196" s="277"/>
      <c r="I196" s="277"/>
      <c r="J196" s="259"/>
    </row>
    <row r="197" spans="1:10" x14ac:dyDescent="0.25">
      <c r="A197" s="307"/>
      <c r="B197" s="305"/>
      <c r="C197" s="265"/>
      <c r="D197" s="265"/>
      <c r="E197" s="265"/>
      <c r="F197" s="4" t="s">
        <v>17</v>
      </c>
      <c r="G197" s="267"/>
      <c r="H197" s="278"/>
      <c r="I197" s="278"/>
      <c r="J197" s="260"/>
    </row>
    <row r="198" spans="1:10" x14ac:dyDescent="0.25">
      <c r="A198" s="307"/>
      <c r="B198" s="305"/>
      <c r="C198" s="265"/>
      <c r="D198" s="265"/>
      <c r="E198" s="265"/>
      <c r="F198" s="3" t="s">
        <v>16</v>
      </c>
      <c r="G198" s="266">
        <f>H198+I198+J198</f>
        <v>0</v>
      </c>
      <c r="H198" s="277"/>
      <c r="I198" s="277"/>
      <c r="J198" s="259"/>
    </row>
    <row r="199" spans="1:10" ht="36" x14ac:dyDescent="0.25">
      <c r="A199" s="307"/>
      <c r="B199" s="305"/>
      <c r="C199" s="265"/>
      <c r="D199" s="265"/>
      <c r="E199" s="265"/>
      <c r="F199" s="4" t="s">
        <v>18</v>
      </c>
      <c r="G199" s="267"/>
      <c r="H199" s="278"/>
      <c r="I199" s="278"/>
      <c r="J199" s="260"/>
    </row>
    <row r="200" spans="1:10" x14ac:dyDescent="0.25">
      <c r="A200" s="307"/>
      <c r="B200" s="305"/>
      <c r="C200" s="265"/>
      <c r="D200" s="265"/>
      <c r="E200" s="265"/>
      <c r="F200" s="3" t="s">
        <v>16</v>
      </c>
      <c r="G200" s="266">
        <f>H200+I200+J200</f>
        <v>0</v>
      </c>
      <c r="H200" s="277"/>
      <c r="I200" s="277"/>
      <c r="J200" s="259"/>
    </row>
    <row r="201" spans="1:10" ht="24" x14ac:dyDescent="0.25">
      <c r="A201" s="307"/>
      <c r="B201" s="305"/>
      <c r="C201" s="265"/>
      <c r="D201" s="265"/>
      <c r="E201" s="265"/>
      <c r="F201" s="4" t="s">
        <v>19</v>
      </c>
      <c r="G201" s="267"/>
      <c r="H201" s="278"/>
      <c r="I201" s="278"/>
      <c r="J201" s="260"/>
    </row>
    <row r="202" spans="1:10" x14ac:dyDescent="0.25">
      <c r="A202" s="307"/>
      <c r="B202" s="305"/>
      <c r="C202" s="265"/>
      <c r="D202" s="265"/>
      <c r="E202" s="265"/>
      <c r="F202" s="2" t="s">
        <v>20</v>
      </c>
      <c r="G202" s="8">
        <f>G196+G198+G200</f>
        <v>0</v>
      </c>
      <c r="H202" s="9">
        <f>H196+H198+H200</f>
        <v>0</v>
      </c>
      <c r="I202" s="9">
        <f>I196+I198+I200</f>
        <v>0</v>
      </c>
      <c r="J202" s="25">
        <f>J196+J198+J200</f>
        <v>0</v>
      </c>
    </row>
    <row r="203" spans="1:10" x14ac:dyDescent="0.25">
      <c r="A203" s="307"/>
      <c r="B203" s="305"/>
      <c r="C203" s="265"/>
      <c r="D203" s="265"/>
      <c r="E203" s="265"/>
      <c r="F203" s="5" t="s">
        <v>21</v>
      </c>
      <c r="G203" s="8">
        <f>G194+G195+G202</f>
        <v>0</v>
      </c>
      <c r="H203" s="9">
        <f>H194+H195+H202</f>
        <v>0</v>
      </c>
      <c r="I203" s="9">
        <f>I194+I195+I202</f>
        <v>0</v>
      </c>
      <c r="J203" s="25">
        <f>J194+J195+J202</f>
        <v>0</v>
      </c>
    </row>
    <row r="204" spans="1:10" x14ac:dyDescent="0.25">
      <c r="A204" s="307"/>
      <c r="B204" s="305"/>
      <c r="C204" s="265"/>
      <c r="D204" s="265"/>
      <c r="E204" s="265"/>
      <c r="F204" s="5" t="s">
        <v>22</v>
      </c>
      <c r="G204" s="8">
        <f>SUM(H204:J204)</f>
        <v>0</v>
      </c>
      <c r="H204" s="9"/>
      <c r="I204" s="9"/>
      <c r="J204" s="25"/>
    </row>
    <row r="205" spans="1:10" ht="15.75" thickBot="1" x14ac:dyDescent="0.3">
      <c r="A205" s="307"/>
      <c r="B205" s="298" t="s">
        <v>50</v>
      </c>
      <c r="C205" s="299"/>
      <c r="D205" s="299"/>
      <c r="E205" s="299"/>
      <c r="F205" s="300"/>
      <c r="G205" s="27">
        <f>G203+G204</f>
        <v>0</v>
      </c>
      <c r="H205" s="27">
        <f t="shared" ref="H205:J205" si="4">H203+H204</f>
        <v>0</v>
      </c>
      <c r="I205" s="27">
        <f t="shared" si="4"/>
        <v>0</v>
      </c>
      <c r="J205" s="35">
        <f t="shared" si="4"/>
        <v>0</v>
      </c>
    </row>
    <row r="206" spans="1:10" x14ac:dyDescent="0.25">
      <c r="A206" s="308"/>
      <c r="B206" s="313" t="s">
        <v>111</v>
      </c>
      <c r="C206" s="314"/>
      <c r="D206" s="314"/>
      <c r="E206" s="314"/>
      <c r="F206" s="315"/>
      <c r="G206" s="28">
        <f>SUM(G14,G25,G36,G47,G58,G69,G80,G91,G103,G114,G125,G136,G147,G159,G170,G182,G194)</f>
        <v>0</v>
      </c>
      <c r="H206" s="255" t="s">
        <v>110</v>
      </c>
      <c r="I206" s="256"/>
      <c r="J206" s="253">
        <f>IFERROR(G207/G206,)</f>
        <v>0</v>
      </c>
    </row>
    <row r="207" spans="1:10" ht="15.75" thickBot="1" x14ac:dyDescent="0.3">
      <c r="A207" s="308"/>
      <c r="B207" s="316" t="s">
        <v>112</v>
      </c>
      <c r="C207" s="317"/>
      <c r="D207" s="317"/>
      <c r="E207" s="317"/>
      <c r="F207" s="318"/>
      <c r="G207" s="29">
        <f>SUM(G24,G35,G46,G57,G68,G79,G90,G101,G113,G124,G135,G146,G157,G169,G180,G192,G204)</f>
        <v>0</v>
      </c>
      <c r="H207" s="257"/>
      <c r="I207" s="258"/>
      <c r="J207" s="254"/>
    </row>
    <row r="208" spans="1:10" ht="15.75" thickBot="1" x14ac:dyDescent="0.3">
      <c r="A208" s="309"/>
      <c r="B208" s="301" t="s">
        <v>106</v>
      </c>
      <c r="C208" s="302"/>
      <c r="D208" s="302"/>
      <c r="E208" s="302"/>
      <c r="F208" s="303"/>
      <c r="G208" s="36">
        <f>SUM(G102,G158,G181,G193,G205)</f>
        <v>0</v>
      </c>
      <c r="H208" s="36">
        <f t="shared" ref="H208:I208" si="5">SUM(H102,H158,H181,H193,H205)</f>
        <v>0</v>
      </c>
      <c r="I208" s="36">
        <f t="shared" si="5"/>
        <v>0</v>
      </c>
      <c r="J208" s="37">
        <f>SUM(J102,J158,J181,J193,J205)</f>
        <v>0</v>
      </c>
    </row>
    <row r="210" spans="1:10" x14ac:dyDescent="0.25">
      <c r="A210" s="245" t="s">
        <v>200</v>
      </c>
      <c r="B210" s="245"/>
      <c r="C210" s="245"/>
      <c r="D210" s="245"/>
      <c r="E210" s="245"/>
      <c r="F210" s="245"/>
      <c r="G210" s="245"/>
      <c r="H210" s="245"/>
      <c r="I210" s="245"/>
      <c r="J210" s="245"/>
    </row>
    <row r="211" spans="1:10" x14ac:dyDescent="0.25">
      <c r="A211" s="245"/>
      <c r="B211" s="245"/>
      <c r="C211" s="245"/>
      <c r="D211" s="245"/>
      <c r="E211" s="245"/>
      <c r="F211" s="245"/>
      <c r="G211" s="245"/>
      <c r="H211" s="245"/>
      <c r="I211" s="245"/>
      <c r="J211" s="245"/>
    </row>
    <row r="212" spans="1:10" x14ac:dyDescent="0.25">
      <c r="A212" s="246" t="s">
        <v>199</v>
      </c>
      <c r="B212" s="246"/>
      <c r="C212" s="246"/>
      <c r="D212" s="246"/>
      <c r="E212" s="246"/>
      <c r="F212" s="246"/>
      <c r="G212" s="246"/>
      <c r="H212" s="246"/>
      <c r="I212" s="246"/>
      <c r="J212" s="246"/>
    </row>
    <row r="319" spans="12:12" x14ac:dyDescent="0.25">
      <c r="L319" t="s">
        <v>118</v>
      </c>
    </row>
  </sheetData>
  <mergeCells count="286">
    <mergeCell ref="B10:G10"/>
    <mergeCell ref="I196:I197"/>
    <mergeCell ref="I198:I199"/>
    <mergeCell ref="I200:I201"/>
    <mergeCell ref="H206:I207"/>
    <mergeCell ref="I149:I150"/>
    <mergeCell ref="I151:I152"/>
    <mergeCell ref="I153:I154"/>
    <mergeCell ref="I161:I162"/>
    <mergeCell ref="I163:I164"/>
    <mergeCell ref="I165:I166"/>
    <mergeCell ref="I172:I173"/>
    <mergeCell ref="I174:I175"/>
    <mergeCell ref="I176:I177"/>
    <mergeCell ref="H165:H166"/>
    <mergeCell ref="I105:I106"/>
    <mergeCell ref="I107:I108"/>
    <mergeCell ref="I109:I110"/>
    <mergeCell ref="I116:I117"/>
    <mergeCell ref="I118:I119"/>
    <mergeCell ref="I120:I121"/>
    <mergeCell ref="I127:I128"/>
    <mergeCell ref="I129:I130"/>
    <mergeCell ref="I131:I132"/>
    <mergeCell ref="I71:I72"/>
    <mergeCell ref="I73:I74"/>
    <mergeCell ref="I75:I76"/>
    <mergeCell ref="I82:I83"/>
    <mergeCell ref="I84:I85"/>
    <mergeCell ref="I86:I87"/>
    <mergeCell ref="I93:I94"/>
    <mergeCell ref="I95:I96"/>
    <mergeCell ref="I97:I98"/>
    <mergeCell ref="I12:I13"/>
    <mergeCell ref="I16:I17"/>
    <mergeCell ref="I18:I19"/>
    <mergeCell ref="I20:I21"/>
    <mergeCell ref="I27:I28"/>
    <mergeCell ref="I29:I30"/>
    <mergeCell ref="I31:I32"/>
    <mergeCell ref="I38:I39"/>
    <mergeCell ref="I40:I41"/>
    <mergeCell ref="A14:A208"/>
    <mergeCell ref="B14:B101"/>
    <mergeCell ref="C14:C24"/>
    <mergeCell ref="D14:D24"/>
    <mergeCell ref="E14:E24"/>
    <mergeCell ref="G16:G17"/>
    <mergeCell ref="H12:H13"/>
    <mergeCell ref="J12:J13"/>
    <mergeCell ref="B7:G7"/>
    <mergeCell ref="B8:G8"/>
    <mergeCell ref="B9:G9"/>
    <mergeCell ref="B206:F206"/>
    <mergeCell ref="B207:F207"/>
    <mergeCell ref="J206:J207"/>
    <mergeCell ref="J29:J30"/>
    <mergeCell ref="G31:G32"/>
    <mergeCell ref="H16:H17"/>
    <mergeCell ref="J16:J17"/>
    <mergeCell ref="G18:G19"/>
    <mergeCell ref="H18:H19"/>
    <mergeCell ref="J18:J19"/>
    <mergeCell ref="G20:G21"/>
    <mergeCell ref="H20:H21"/>
    <mergeCell ref="J20:J21"/>
    <mergeCell ref="C47:C57"/>
    <mergeCell ref="D47:D57"/>
    <mergeCell ref="E47:E57"/>
    <mergeCell ref="G49:G50"/>
    <mergeCell ref="H49:H50"/>
    <mergeCell ref="J49:J50"/>
    <mergeCell ref="H31:H32"/>
    <mergeCell ref="J31:J32"/>
    <mergeCell ref="C36:C46"/>
    <mergeCell ref="D36:D46"/>
    <mergeCell ref="E36:E46"/>
    <mergeCell ref="G38:G39"/>
    <mergeCell ref="H38:H39"/>
    <mergeCell ref="J38:J39"/>
    <mergeCell ref="G40:G41"/>
    <mergeCell ref="H40:H41"/>
    <mergeCell ref="C25:C35"/>
    <mergeCell ref="D25:D35"/>
    <mergeCell ref="E25:E35"/>
    <mergeCell ref="G27:G28"/>
    <mergeCell ref="H27:H28"/>
    <mergeCell ref="J27:J28"/>
    <mergeCell ref="G29:G30"/>
    <mergeCell ref="H29:H30"/>
    <mergeCell ref="J62:J63"/>
    <mergeCell ref="G64:G65"/>
    <mergeCell ref="G51:G52"/>
    <mergeCell ref="H51:H52"/>
    <mergeCell ref="J51:J52"/>
    <mergeCell ref="G53:G54"/>
    <mergeCell ref="H53:H54"/>
    <mergeCell ref="J53:J54"/>
    <mergeCell ref="J40:J41"/>
    <mergeCell ref="G42:G43"/>
    <mergeCell ref="H42:H43"/>
    <mergeCell ref="J42:J43"/>
    <mergeCell ref="I42:I43"/>
    <mergeCell ref="I49:I50"/>
    <mergeCell ref="I51:I52"/>
    <mergeCell ref="I53:I54"/>
    <mergeCell ref="I60:I61"/>
    <mergeCell ref="I62:I63"/>
    <mergeCell ref="I64:I65"/>
    <mergeCell ref="C80:C90"/>
    <mergeCell ref="D80:D90"/>
    <mergeCell ref="E80:E90"/>
    <mergeCell ref="G82:G83"/>
    <mergeCell ref="H82:H83"/>
    <mergeCell ref="J82:J83"/>
    <mergeCell ref="H64:H65"/>
    <mergeCell ref="J64:J65"/>
    <mergeCell ref="C69:C79"/>
    <mergeCell ref="D69:D79"/>
    <mergeCell ref="E69:E79"/>
    <mergeCell ref="G71:G72"/>
    <mergeCell ref="H71:H72"/>
    <mergeCell ref="J71:J72"/>
    <mergeCell ref="G73:G74"/>
    <mergeCell ref="H73:H74"/>
    <mergeCell ref="C58:C68"/>
    <mergeCell ref="D58:D68"/>
    <mergeCell ref="E58:E68"/>
    <mergeCell ref="G60:G61"/>
    <mergeCell ref="H60:H61"/>
    <mergeCell ref="J60:J61"/>
    <mergeCell ref="G62:G63"/>
    <mergeCell ref="H62:H63"/>
    <mergeCell ref="G84:G85"/>
    <mergeCell ref="H84:H85"/>
    <mergeCell ref="J84:J85"/>
    <mergeCell ref="G86:G87"/>
    <mergeCell ref="H86:H87"/>
    <mergeCell ref="J86:J87"/>
    <mergeCell ref="J73:J74"/>
    <mergeCell ref="G75:G76"/>
    <mergeCell ref="H75:H76"/>
    <mergeCell ref="J75:J76"/>
    <mergeCell ref="B102:F102"/>
    <mergeCell ref="B103:B157"/>
    <mergeCell ref="C103:C113"/>
    <mergeCell ref="D103:D113"/>
    <mergeCell ref="E103:E113"/>
    <mergeCell ref="G105:G106"/>
    <mergeCell ref="H105:H106"/>
    <mergeCell ref="J105:J106"/>
    <mergeCell ref="C91:C101"/>
    <mergeCell ref="D91:D101"/>
    <mergeCell ref="E91:E101"/>
    <mergeCell ref="G93:G94"/>
    <mergeCell ref="H93:H94"/>
    <mergeCell ref="J93:J94"/>
    <mergeCell ref="G95:G96"/>
    <mergeCell ref="H95:H96"/>
    <mergeCell ref="J95:J96"/>
    <mergeCell ref="G97:G98"/>
    <mergeCell ref="J118:J119"/>
    <mergeCell ref="G120:G121"/>
    <mergeCell ref="G107:G108"/>
    <mergeCell ref="H107:H108"/>
    <mergeCell ref="J107:J108"/>
    <mergeCell ref="G109:G110"/>
    <mergeCell ref="H109:H110"/>
    <mergeCell ref="J109:J110"/>
    <mergeCell ref="H97:H98"/>
    <mergeCell ref="J97:J98"/>
    <mergeCell ref="C136:C146"/>
    <mergeCell ref="D136:D146"/>
    <mergeCell ref="E136:E146"/>
    <mergeCell ref="G138:G139"/>
    <mergeCell ref="H138:H139"/>
    <mergeCell ref="J138:J139"/>
    <mergeCell ref="H120:H121"/>
    <mergeCell ref="J120:J121"/>
    <mergeCell ref="C125:C135"/>
    <mergeCell ref="D125:D135"/>
    <mergeCell ref="E125:E135"/>
    <mergeCell ref="G127:G128"/>
    <mergeCell ref="H127:H128"/>
    <mergeCell ref="J127:J128"/>
    <mergeCell ref="G129:G130"/>
    <mergeCell ref="H129:H130"/>
    <mergeCell ref="C114:C124"/>
    <mergeCell ref="D114:D124"/>
    <mergeCell ref="E114:E124"/>
    <mergeCell ref="G116:G117"/>
    <mergeCell ref="H116:H117"/>
    <mergeCell ref="J116:J117"/>
    <mergeCell ref="G118:G119"/>
    <mergeCell ref="H118:H119"/>
    <mergeCell ref="G140:G141"/>
    <mergeCell ref="H140:H141"/>
    <mergeCell ref="J140:J141"/>
    <mergeCell ref="G142:G143"/>
    <mergeCell ref="H142:H143"/>
    <mergeCell ref="J142:J143"/>
    <mergeCell ref="J129:J130"/>
    <mergeCell ref="G131:G132"/>
    <mergeCell ref="H131:H132"/>
    <mergeCell ref="J131:J132"/>
    <mergeCell ref="I138:I139"/>
    <mergeCell ref="I140:I141"/>
    <mergeCell ref="I142:I143"/>
    <mergeCell ref="B158:F158"/>
    <mergeCell ref="B159:B180"/>
    <mergeCell ref="C159:C169"/>
    <mergeCell ref="D159:D169"/>
    <mergeCell ref="E159:E169"/>
    <mergeCell ref="G161:G162"/>
    <mergeCell ref="H161:H162"/>
    <mergeCell ref="J161:J162"/>
    <mergeCell ref="C147:C157"/>
    <mergeCell ref="D147:D157"/>
    <mergeCell ref="E147:E157"/>
    <mergeCell ref="G149:G150"/>
    <mergeCell ref="H149:H150"/>
    <mergeCell ref="J149:J150"/>
    <mergeCell ref="G151:G152"/>
    <mergeCell ref="H151:H152"/>
    <mergeCell ref="J151:J152"/>
    <mergeCell ref="G153:G154"/>
    <mergeCell ref="J174:J175"/>
    <mergeCell ref="G176:G177"/>
    <mergeCell ref="G163:G164"/>
    <mergeCell ref="H163:H164"/>
    <mergeCell ref="J163:J164"/>
    <mergeCell ref="G165:G166"/>
    <mergeCell ref="J165:J166"/>
    <mergeCell ref="H153:H154"/>
    <mergeCell ref="J153:J154"/>
    <mergeCell ref="G186:G187"/>
    <mergeCell ref="H186:H187"/>
    <mergeCell ref="J186:J187"/>
    <mergeCell ref="G188:G189"/>
    <mergeCell ref="H188:H189"/>
    <mergeCell ref="J188:J189"/>
    <mergeCell ref="H176:H177"/>
    <mergeCell ref="J176:J177"/>
    <mergeCell ref="I184:I185"/>
    <mergeCell ref="I186:I187"/>
    <mergeCell ref="I188:I189"/>
    <mergeCell ref="B181:F181"/>
    <mergeCell ref="B182:B192"/>
    <mergeCell ref="C182:C192"/>
    <mergeCell ref="D182:D192"/>
    <mergeCell ref="E182:E192"/>
    <mergeCell ref="G184:G185"/>
    <mergeCell ref="H184:H185"/>
    <mergeCell ref="J184:J185"/>
    <mergeCell ref="C170:C180"/>
    <mergeCell ref="D170:D180"/>
    <mergeCell ref="E170:E180"/>
    <mergeCell ref="G172:G173"/>
    <mergeCell ref="H172:H173"/>
    <mergeCell ref="J172:J173"/>
    <mergeCell ref="G174:G175"/>
    <mergeCell ref="H174:H175"/>
    <mergeCell ref="A12:A13"/>
    <mergeCell ref="A210:J211"/>
    <mergeCell ref="A212:J212"/>
    <mergeCell ref="G12:G13"/>
    <mergeCell ref="F12:F13"/>
    <mergeCell ref="D12:E12"/>
    <mergeCell ref="C12:C13"/>
    <mergeCell ref="B12:B13"/>
    <mergeCell ref="B205:F205"/>
    <mergeCell ref="B208:F208"/>
    <mergeCell ref="H196:H197"/>
    <mergeCell ref="J196:J197"/>
    <mergeCell ref="G198:G199"/>
    <mergeCell ref="H198:H199"/>
    <mergeCell ref="J198:J199"/>
    <mergeCell ref="G200:G201"/>
    <mergeCell ref="H200:H201"/>
    <mergeCell ref="J200:J201"/>
    <mergeCell ref="B193:F193"/>
    <mergeCell ref="B194:B204"/>
    <mergeCell ref="C194:C204"/>
    <mergeCell ref="D194:D204"/>
    <mergeCell ref="E194:E204"/>
    <mergeCell ref="G196:G197"/>
  </mergeCells>
  <pageMargins left="0.25" right="0.25" top="0.75" bottom="0.75" header="0.3" footer="0.3"/>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L319"/>
  <sheetViews>
    <sheetView topLeftCell="A85" zoomScaleNormal="100" workbookViewId="0">
      <selection activeCell="B10" sqref="B10:G10"/>
    </sheetView>
  </sheetViews>
  <sheetFormatPr baseColWidth="10" defaultRowHeight="15" x14ac:dyDescent="0.25"/>
  <cols>
    <col min="1" max="1" width="13.28515625" customWidth="1"/>
    <col min="2" max="2" width="11" bestFit="1" customWidth="1"/>
    <col min="3" max="3" width="9.85546875" customWidth="1"/>
    <col min="4" max="4" width="5.140625" customWidth="1"/>
    <col min="5" max="5" width="5.5703125" customWidth="1"/>
    <col min="6" max="6" width="26.7109375" customWidth="1"/>
    <col min="7" max="7" width="18.140625" customWidth="1"/>
    <col min="8" max="8" width="12.7109375" customWidth="1"/>
    <col min="9" max="9" width="14.5703125" customWidth="1"/>
    <col min="10" max="10" width="12.28515625" customWidth="1"/>
  </cols>
  <sheetData>
    <row r="6" spans="1:10" ht="15.75" thickBot="1" x14ac:dyDescent="0.3"/>
    <row r="7" spans="1:10" ht="15.75" thickBot="1" x14ac:dyDescent="0.3">
      <c r="A7" s="1" t="s">
        <v>0</v>
      </c>
      <c r="B7" s="279"/>
      <c r="C7" s="280"/>
      <c r="D7" s="280"/>
      <c r="E7" s="280"/>
      <c r="F7" s="280"/>
      <c r="G7" s="281"/>
    </row>
    <row r="8" spans="1:10" ht="15.75" thickBot="1" x14ac:dyDescent="0.3">
      <c r="A8" s="1" t="s">
        <v>1</v>
      </c>
      <c r="B8" s="282" t="s">
        <v>193</v>
      </c>
      <c r="C8" s="283"/>
      <c r="D8" s="283"/>
      <c r="E8" s="283"/>
      <c r="F8" s="283"/>
      <c r="G8" s="284"/>
    </row>
    <row r="9" spans="1:10" ht="15.75" thickBot="1" x14ac:dyDescent="0.3">
      <c r="A9" s="1" t="s">
        <v>2</v>
      </c>
      <c r="B9" s="279"/>
      <c r="C9" s="280"/>
      <c r="D9" s="280"/>
      <c r="E9" s="280"/>
      <c r="F9" s="280"/>
      <c r="G9" s="281"/>
    </row>
    <row r="10" spans="1:10" ht="27" thickBot="1" x14ac:dyDescent="0.3">
      <c r="A10" s="212" t="s">
        <v>204</v>
      </c>
      <c r="B10" s="279" t="s">
        <v>207</v>
      </c>
      <c r="C10" s="280"/>
      <c r="D10" s="280"/>
      <c r="E10" s="280"/>
      <c r="F10" s="280"/>
      <c r="G10" s="281"/>
    </row>
    <row r="11" spans="1:10" ht="15.75" thickBot="1" x14ac:dyDescent="0.3"/>
    <row r="12" spans="1:10" ht="15" customHeight="1" x14ac:dyDescent="0.25">
      <c r="A12" s="285" t="s">
        <v>7</v>
      </c>
      <c r="B12" s="287" t="s">
        <v>8</v>
      </c>
      <c r="C12" s="287" t="s">
        <v>9</v>
      </c>
      <c r="D12" s="289" t="s">
        <v>10</v>
      </c>
      <c r="E12" s="289"/>
      <c r="F12" s="290" t="s">
        <v>13</v>
      </c>
      <c r="G12" s="290" t="s">
        <v>195</v>
      </c>
      <c r="H12" s="292" t="s">
        <v>25</v>
      </c>
      <c r="I12" s="292" t="s">
        <v>194</v>
      </c>
      <c r="J12" s="270" t="s">
        <v>196</v>
      </c>
    </row>
    <row r="13" spans="1:10" ht="32.25" customHeight="1" thickBot="1" x14ac:dyDescent="0.3">
      <c r="A13" s="286"/>
      <c r="B13" s="288"/>
      <c r="C13" s="288"/>
      <c r="D13" s="22" t="s">
        <v>11</v>
      </c>
      <c r="E13" s="22" t="s">
        <v>12</v>
      </c>
      <c r="F13" s="291"/>
      <c r="G13" s="291"/>
      <c r="H13" s="293"/>
      <c r="I13" s="293"/>
      <c r="J13" s="271"/>
    </row>
    <row r="14" spans="1:10" ht="15" customHeight="1" x14ac:dyDescent="0.25">
      <c r="A14" s="325" t="s">
        <v>66</v>
      </c>
      <c r="B14" s="310" t="s">
        <v>56</v>
      </c>
      <c r="C14" s="312" t="s">
        <v>52</v>
      </c>
      <c r="D14" s="312"/>
      <c r="E14" s="312"/>
      <c r="F14" s="30" t="s">
        <v>14</v>
      </c>
      <c r="G14" s="31">
        <f>H14+I14+J14</f>
        <v>0</v>
      </c>
      <c r="H14" s="32"/>
      <c r="I14" s="205"/>
      <c r="J14" s="33"/>
    </row>
    <row r="15" spans="1:10" x14ac:dyDescent="0.25">
      <c r="A15" s="326"/>
      <c r="B15" s="305"/>
      <c r="C15" s="265"/>
      <c r="D15" s="265"/>
      <c r="E15" s="265"/>
      <c r="F15" s="2" t="s">
        <v>15</v>
      </c>
      <c r="G15" s="6">
        <f>H15+I15+J15</f>
        <v>0</v>
      </c>
      <c r="H15" s="7"/>
      <c r="I15" s="204"/>
      <c r="J15" s="24"/>
    </row>
    <row r="16" spans="1:10" x14ac:dyDescent="0.25">
      <c r="A16" s="326"/>
      <c r="B16" s="305"/>
      <c r="C16" s="265"/>
      <c r="D16" s="265"/>
      <c r="E16" s="265"/>
      <c r="F16" s="3" t="s">
        <v>16</v>
      </c>
      <c r="G16" s="266">
        <f>H16+I16+J16</f>
        <v>0</v>
      </c>
      <c r="H16" s="268"/>
      <c r="I16" s="268"/>
      <c r="J16" s="259"/>
    </row>
    <row r="17" spans="1:10" x14ac:dyDescent="0.25">
      <c r="A17" s="326"/>
      <c r="B17" s="305"/>
      <c r="C17" s="265"/>
      <c r="D17" s="265"/>
      <c r="E17" s="265"/>
      <c r="F17" s="4" t="s">
        <v>17</v>
      </c>
      <c r="G17" s="267"/>
      <c r="H17" s="269"/>
      <c r="I17" s="269"/>
      <c r="J17" s="260"/>
    </row>
    <row r="18" spans="1:10" x14ac:dyDescent="0.25">
      <c r="A18" s="326"/>
      <c r="B18" s="305"/>
      <c r="C18" s="265"/>
      <c r="D18" s="265"/>
      <c r="E18" s="265"/>
      <c r="F18" s="3" t="s">
        <v>16</v>
      </c>
      <c r="G18" s="266">
        <f>H18+I18+J18</f>
        <v>0</v>
      </c>
      <c r="H18" s="268"/>
      <c r="I18" s="268"/>
      <c r="J18" s="259"/>
    </row>
    <row r="19" spans="1:10" ht="36" x14ac:dyDescent="0.25">
      <c r="A19" s="326"/>
      <c r="B19" s="305"/>
      <c r="C19" s="265"/>
      <c r="D19" s="265"/>
      <c r="E19" s="265"/>
      <c r="F19" s="4" t="s">
        <v>18</v>
      </c>
      <c r="G19" s="267"/>
      <c r="H19" s="269"/>
      <c r="I19" s="269"/>
      <c r="J19" s="260"/>
    </row>
    <row r="20" spans="1:10" x14ac:dyDescent="0.25">
      <c r="A20" s="326"/>
      <c r="B20" s="305"/>
      <c r="C20" s="265"/>
      <c r="D20" s="265"/>
      <c r="E20" s="265"/>
      <c r="F20" s="3" t="s">
        <v>16</v>
      </c>
      <c r="G20" s="266">
        <f>H20+I20+J20</f>
        <v>0</v>
      </c>
      <c r="H20" s="268"/>
      <c r="I20" s="268"/>
      <c r="J20" s="259"/>
    </row>
    <row r="21" spans="1:10" ht="24" x14ac:dyDescent="0.25">
      <c r="A21" s="326"/>
      <c r="B21" s="305"/>
      <c r="C21" s="265"/>
      <c r="D21" s="265"/>
      <c r="E21" s="265"/>
      <c r="F21" s="4" t="s">
        <v>19</v>
      </c>
      <c r="G21" s="267"/>
      <c r="H21" s="269"/>
      <c r="I21" s="269"/>
      <c r="J21" s="260"/>
    </row>
    <row r="22" spans="1:10" x14ac:dyDescent="0.25">
      <c r="A22" s="326"/>
      <c r="B22" s="305"/>
      <c r="C22" s="265"/>
      <c r="D22" s="265"/>
      <c r="E22" s="265"/>
      <c r="F22" s="2" t="s">
        <v>20</v>
      </c>
      <c r="G22" s="8">
        <f>G16+G18+G20</f>
        <v>0</v>
      </c>
      <c r="H22" s="9">
        <f>H16+H18+H20</f>
        <v>0</v>
      </c>
      <c r="I22" s="9">
        <f>I16+I18+I20</f>
        <v>0</v>
      </c>
      <c r="J22" s="25">
        <f>J16+J18+J20</f>
        <v>0</v>
      </c>
    </row>
    <row r="23" spans="1:10" x14ac:dyDescent="0.25">
      <c r="A23" s="326"/>
      <c r="B23" s="305"/>
      <c r="C23" s="265"/>
      <c r="D23" s="265"/>
      <c r="E23" s="265"/>
      <c r="F23" s="5" t="s">
        <v>21</v>
      </c>
      <c r="G23" s="8">
        <f>G14+G15+G22</f>
        <v>0</v>
      </c>
      <c r="H23" s="9">
        <f>H14+H15+H22</f>
        <v>0</v>
      </c>
      <c r="I23" s="9">
        <f>I14+I15+I22</f>
        <v>0</v>
      </c>
      <c r="J23" s="25">
        <f>J14+J15+J22</f>
        <v>0</v>
      </c>
    </row>
    <row r="24" spans="1:10" x14ac:dyDescent="0.25">
      <c r="A24" s="326"/>
      <c r="B24" s="305"/>
      <c r="C24" s="265"/>
      <c r="D24" s="265"/>
      <c r="E24" s="265"/>
      <c r="F24" s="5" t="s">
        <v>22</v>
      </c>
      <c r="G24" s="8">
        <f>SUM(H24:J24)</f>
        <v>0</v>
      </c>
      <c r="H24" s="9"/>
      <c r="I24" s="9"/>
      <c r="J24" s="25"/>
    </row>
    <row r="25" spans="1:10" x14ac:dyDescent="0.25">
      <c r="A25" s="326"/>
      <c r="B25" s="305"/>
      <c r="C25" s="265" t="s">
        <v>53</v>
      </c>
      <c r="D25" s="265"/>
      <c r="E25" s="265"/>
      <c r="F25" s="2" t="s">
        <v>14</v>
      </c>
      <c r="G25" s="6">
        <f>H25+I25+J25</f>
        <v>0</v>
      </c>
      <c r="H25" s="7"/>
      <c r="I25" s="204"/>
      <c r="J25" s="24"/>
    </row>
    <row r="26" spans="1:10" x14ac:dyDescent="0.25">
      <c r="A26" s="326"/>
      <c r="B26" s="305"/>
      <c r="C26" s="265"/>
      <c r="D26" s="265"/>
      <c r="E26" s="265"/>
      <c r="F26" s="2" t="s">
        <v>15</v>
      </c>
      <c r="G26" s="6">
        <f>H26+I26+J26</f>
        <v>0</v>
      </c>
      <c r="H26" s="7"/>
      <c r="I26" s="204"/>
      <c r="J26" s="24"/>
    </row>
    <row r="27" spans="1:10" x14ac:dyDescent="0.25">
      <c r="A27" s="326"/>
      <c r="B27" s="305"/>
      <c r="C27" s="265"/>
      <c r="D27" s="265"/>
      <c r="E27" s="265"/>
      <c r="F27" s="3" t="s">
        <v>16</v>
      </c>
      <c r="G27" s="266">
        <f>H27+I27+J27</f>
        <v>0</v>
      </c>
      <c r="H27" s="277"/>
      <c r="I27" s="277"/>
      <c r="J27" s="259"/>
    </row>
    <row r="28" spans="1:10" x14ac:dyDescent="0.25">
      <c r="A28" s="326"/>
      <c r="B28" s="305"/>
      <c r="C28" s="265"/>
      <c r="D28" s="265"/>
      <c r="E28" s="265"/>
      <c r="F28" s="4" t="s">
        <v>17</v>
      </c>
      <c r="G28" s="267"/>
      <c r="H28" s="278"/>
      <c r="I28" s="278"/>
      <c r="J28" s="260"/>
    </row>
    <row r="29" spans="1:10" x14ac:dyDescent="0.25">
      <c r="A29" s="326"/>
      <c r="B29" s="305"/>
      <c r="C29" s="265"/>
      <c r="D29" s="265"/>
      <c r="E29" s="265"/>
      <c r="F29" s="3" t="s">
        <v>16</v>
      </c>
      <c r="G29" s="266">
        <f>H29+I29+J29</f>
        <v>0</v>
      </c>
      <c r="H29" s="277"/>
      <c r="I29" s="277"/>
      <c r="J29" s="259"/>
    </row>
    <row r="30" spans="1:10" ht="36" x14ac:dyDescent="0.25">
      <c r="A30" s="326"/>
      <c r="B30" s="305"/>
      <c r="C30" s="265"/>
      <c r="D30" s="265"/>
      <c r="E30" s="265"/>
      <c r="F30" s="4" t="s">
        <v>18</v>
      </c>
      <c r="G30" s="267"/>
      <c r="H30" s="278"/>
      <c r="I30" s="278"/>
      <c r="J30" s="260"/>
    </row>
    <row r="31" spans="1:10" x14ac:dyDescent="0.25">
      <c r="A31" s="326"/>
      <c r="B31" s="305"/>
      <c r="C31" s="265"/>
      <c r="D31" s="265"/>
      <c r="E31" s="265"/>
      <c r="F31" s="3" t="s">
        <v>16</v>
      </c>
      <c r="G31" s="266">
        <f>H31+I31+J31</f>
        <v>0</v>
      </c>
      <c r="H31" s="277"/>
      <c r="I31" s="277"/>
      <c r="J31" s="259"/>
    </row>
    <row r="32" spans="1:10" ht="24" x14ac:dyDescent="0.25">
      <c r="A32" s="326"/>
      <c r="B32" s="305"/>
      <c r="C32" s="265"/>
      <c r="D32" s="265"/>
      <c r="E32" s="265"/>
      <c r="F32" s="4" t="s">
        <v>19</v>
      </c>
      <c r="G32" s="267"/>
      <c r="H32" s="278"/>
      <c r="I32" s="278"/>
      <c r="J32" s="260"/>
    </row>
    <row r="33" spans="1:10" x14ac:dyDescent="0.25">
      <c r="A33" s="326"/>
      <c r="B33" s="305"/>
      <c r="C33" s="265"/>
      <c r="D33" s="265"/>
      <c r="E33" s="265"/>
      <c r="F33" s="2" t="s">
        <v>20</v>
      </c>
      <c r="G33" s="8">
        <f>G27+G29+G31</f>
        <v>0</v>
      </c>
      <c r="H33" s="9">
        <f>H27+H29+H31</f>
        <v>0</v>
      </c>
      <c r="I33" s="9">
        <f>I27+I29+I31</f>
        <v>0</v>
      </c>
      <c r="J33" s="25">
        <f>J27+J29+J31</f>
        <v>0</v>
      </c>
    </row>
    <row r="34" spans="1:10" x14ac:dyDescent="0.25">
      <c r="A34" s="326"/>
      <c r="B34" s="305"/>
      <c r="C34" s="265"/>
      <c r="D34" s="265"/>
      <c r="E34" s="265"/>
      <c r="F34" s="5" t="s">
        <v>21</v>
      </c>
      <c r="G34" s="8">
        <f>G25+G26+G33</f>
        <v>0</v>
      </c>
      <c r="H34" s="9">
        <f>H25+H26+H33</f>
        <v>0</v>
      </c>
      <c r="I34" s="9">
        <f>I25+I26+I33</f>
        <v>0</v>
      </c>
      <c r="J34" s="25">
        <f>J25+J26+J33</f>
        <v>0</v>
      </c>
    </row>
    <row r="35" spans="1:10" x14ac:dyDescent="0.25">
      <c r="A35" s="326"/>
      <c r="B35" s="305"/>
      <c r="C35" s="265"/>
      <c r="D35" s="265"/>
      <c r="E35" s="265"/>
      <c r="F35" s="5" t="s">
        <v>22</v>
      </c>
      <c r="G35" s="8">
        <f>SUM(H35:J35)</f>
        <v>0</v>
      </c>
      <c r="H35" s="9"/>
      <c r="I35" s="9"/>
      <c r="J35" s="25"/>
    </row>
    <row r="36" spans="1:10" x14ac:dyDescent="0.25">
      <c r="A36" s="326"/>
      <c r="B36" s="305"/>
      <c r="C36" s="265" t="s">
        <v>54</v>
      </c>
      <c r="D36" s="265"/>
      <c r="E36" s="265"/>
      <c r="F36" s="2" t="s">
        <v>14</v>
      </c>
      <c r="G36" s="6">
        <f>H36+I36+J36</f>
        <v>0</v>
      </c>
      <c r="H36" s="7"/>
      <c r="I36" s="204"/>
      <c r="J36" s="24"/>
    </row>
    <row r="37" spans="1:10" x14ac:dyDescent="0.25">
      <c r="A37" s="326"/>
      <c r="B37" s="305"/>
      <c r="C37" s="265"/>
      <c r="D37" s="265"/>
      <c r="E37" s="265"/>
      <c r="F37" s="2" t="s">
        <v>15</v>
      </c>
      <c r="G37" s="6">
        <f>H37+I37+J37</f>
        <v>0</v>
      </c>
      <c r="H37" s="7"/>
      <c r="I37" s="204"/>
      <c r="J37" s="24"/>
    </row>
    <row r="38" spans="1:10" x14ac:dyDescent="0.25">
      <c r="A38" s="326"/>
      <c r="B38" s="305"/>
      <c r="C38" s="265"/>
      <c r="D38" s="265"/>
      <c r="E38" s="265"/>
      <c r="F38" s="3" t="s">
        <v>16</v>
      </c>
      <c r="G38" s="266">
        <f>H38+I38+J38</f>
        <v>0</v>
      </c>
      <c r="H38" s="268"/>
      <c r="I38" s="268"/>
      <c r="J38" s="259"/>
    </row>
    <row r="39" spans="1:10" x14ac:dyDescent="0.25">
      <c r="A39" s="326"/>
      <c r="B39" s="305"/>
      <c r="C39" s="265"/>
      <c r="D39" s="265"/>
      <c r="E39" s="265"/>
      <c r="F39" s="4" t="s">
        <v>17</v>
      </c>
      <c r="G39" s="267"/>
      <c r="H39" s="269"/>
      <c r="I39" s="269"/>
      <c r="J39" s="260"/>
    </row>
    <row r="40" spans="1:10" x14ac:dyDescent="0.25">
      <c r="A40" s="326"/>
      <c r="B40" s="305"/>
      <c r="C40" s="265"/>
      <c r="D40" s="265"/>
      <c r="E40" s="265"/>
      <c r="F40" s="3" t="s">
        <v>16</v>
      </c>
      <c r="G40" s="266">
        <f>H40+I40+J40</f>
        <v>0</v>
      </c>
      <c r="H40" s="268"/>
      <c r="I40" s="268"/>
      <c r="J40" s="259"/>
    </row>
    <row r="41" spans="1:10" ht="36" x14ac:dyDescent="0.25">
      <c r="A41" s="326"/>
      <c r="B41" s="305"/>
      <c r="C41" s="265"/>
      <c r="D41" s="265"/>
      <c r="E41" s="265"/>
      <c r="F41" s="4" t="s">
        <v>18</v>
      </c>
      <c r="G41" s="267"/>
      <c r="H41" s="269"/>
      <c r="I41" s="269"/>
      <c r="J41" s="260"/>
    </row>
    <row r="42" spans="1:10" x14ac:dyDescent="0.25">
      <c r="A42" s="326"/>
      <c r="B42" s="305"/>
      <c r="C42" s="265"/>
      <c r="D42" s="265"/>
      <c r="E42" s="265"/>
      <c r="F42" s="3" t="s">
        <v>16</v>
      </c>
      <c r="G42" s="266">
        <f>H42+I42+J42</f>
        <v>0</v>
      </c>
      <c r="H42" s="268"/>
      <c r="I42" s="268"/>
      <c r="J42" s="259"/>
    </row>
    <row r="43" spans="1:10" ht="24" x14ac:dyDescent="0.25">
      <c r="A43" s="326"/>
      <c r="B43" s="305"/>
      <c r="C43" s="265"/>
      <c r="D43" s="265"/>
      <c r="E43" s="265"/>
      <c r="F43" s="4" t="s">
        <v>19</v>
      </c>
      <c r="G43" s="267"/>
      <c r="H43" s="269"/>
      <c r="I43" s="269"/>
      <c r="J43" s="260"/>
    </row>
    <row r="44" spans="1:10" x14ac:dyDescent="0.25">
      <c r="A44" s="326"/>
      <c r="B44" s="305"/>
      <c r="C44" s="265"/>
      <c r="D44" s="265"/>
      <c r="E44" s="265"/>
      <c r="F44" s="2" t="s">
        <v>20</v>
      </c>
      <c r="G44" s="8">
        <f>G38+G40+G42</f>
        <v>0</v>
      </c>
      <c r="H44" s="9">
        <f>H38+H40+H42</f>
        <v>0</v>
      </c>
      <c r="I44" s="9">
        <f>I38+I40+I42</f>
        <v>0</v>
      </c>
      <c r="J44" s="25">
        <f>J38+J40+J42</f>
        <v>0</v>
      </c>
    </row>
    <row r="45" spans="1:10" x14ac:dyDescent="0.25">
      <c r="A45" s="326"/>
      <c r="B45" s="305"/>
      <c r="C45" s="265"/>
      <c r="D45" s="265"/>
      <c r="E45" s="265"/>
      <c r="F45" s="5" t="s">
        <v>21</v>
      </c>
      <c r="G45" s="8">
        <f>G36+G37+G44</f>
        <v>0</v>
      </c>
      <c r="H45" s="9">
        <f>H36+H37+H44</f>
        <v>0</v>
      </c>
      <c r="I45" s="9">
        <f>I36+I37+I44</f>
        <v>0</v>
      </c>
      <c r="J45" s="25">
        <f>J36+J37+J44</f>
        <v>0</v>
      </c>
    </row>
    <row r="46" spans="1:10" x14ac:dyDescent="0.25">
      <c r="A46" s="326"/>
      <c r="B46" s="305"/>
      <c r="C46" s="265"/>
      <c r="D46" s="265"/>
      <c r="E46" s="265"/>
      <c r="F46" s="5" t="s">
        <v>22</v>
      </c>
      <c r="G46" s="8">
        <f>SUM(H46:J46)</f>
        <v>0</v>
      </c>
      <c r="H46" s="9"/>
      <c r="I46" s="9"/>
      <c r="J46" s="25"/>
    </row>
    <row r="47" spans="1:10" x14ac:dyDescent="0.25">
      <c r="A47" s="326"/>
      <c r="B47" s="305"/>
      <c r="C47" s="265" t="s">
        <v>55</v>
      </c>
      <c r="D47" s="265"/>
      <c r="E47" s="265"/>
      <c r="F47" s="2" t="s">
        <v>14</v>
      </c>
      <c r="G47" s="6">
        <f>H47+I47+J47</f>
        <v>0</v>
      </c>
      <c r="H47" s="7"/>
      <c r="I47" s="204"/>
      <c r="J47" s="24"/>
    </row>
    <row r="48" spans="1:10" x14ac:dyDescent="0.25">
      <c r="A48" s="326"/>
      <c r="B48" s="305"/>
      <c r="C48" s="265"/>
      <c r="D48" s="265"/>
      <c r="E48" s="265"/>
      <c r="F48" s="2" t="s">
        <v>15</v>
      </c>
      <c r="G48" s="6">
        <f>H48+I48+J48</f>
        <v>0</v>
      </c>
      <c r="H48" s="7"/>
      <c r="I48" s="204"/>
      <c r="J48" s="24"/>
    </row>
    <row r="49" spans="1:10" x14ac:dyDescent="0.25">
      <c r="A49" s="326"/>
      <c r="B49" s="305"/>
      <c r="C49" s="265"/>
      <c r="D49" s="265"/>
      <c r="E49" s="265"/>
      <c r="F49" s="3" t="s">
        <v>16</v>
      </c>
      <c r="G49" s="266">
        <f>H49+I49+J49</f>
        <v>0</v>
      </c>
      <c r="H49" s="277"/>
      <c r="I49" s="277"/>
      <c r="J49" s="259"/>
    </row>
    <row r="50" spans="1:10" x14ac:dyDescent="0.25">
      <c r="A50" s="326"/>
      <c r="B50" s="305"/>
      <c r="C50" s="265"/>
      <c r="D50" s="265"/>
      <c r="E50" s="265"/>
      <c r="F50" s="4" t="s">
        <v>17</v>
      </c>
      <c r="G50" s="267"/>
      <c r="H50" s="278"/>
      <c r="I50" s="278"/>
      <c r="J50" s="260"/>
    </row>
    <row r="51" spans="1:10" x14ac:dyDescent="0.25">
      <c r="A51" s="326"/>
      <c r="B51" s="305"/>
      <c r="C51" s="265"/>
      <c r="D51" s="265"/>
      <c r="E51" s="265"/>
      <c r="F51" s="3" t="s">
        <v>16</v>
      </c>
      <c r="G51" s="266">
        <f>H51+I51+J51</f>
        <v>0</v>
      </c>
      <c r="H51" s="277"/>
      <c r="I51" s="277"/>
      <c r="J51" s="259"/>
    </row>
    <row r="52" spans="1:10" ht="36" x14ac:dyDescent="0.25">
      <c r="A52" s="326"/>
      <c r="B52" s="305"/>
      <c r="C52" s="265"/>
      <c r="D52" s="265"/>
      <c r="E52" s="265"/>
      <c r="F52" s="4" t="s">
        <v>18</v>
      </c>
      <c r="G52" s="267"/>
      <c r="H52" s="278"/>
      <c r="I52" s="278"/>
      <c r="J52" s="260"/>
    </row>
    <row r="53" spans="1:10" x14ac:dyDescent="0.25">
      <c r="A53" s="326"/>
      <c r="B53" s="305"/>
      <c r="C53" s="265"/>
      <c r="D53" s="265"/>
      <c r="E53" s="265"/>
      <c r="F53" s="3" t="s">
        <v>16</v>
      </c>
      <c r="G53" s="266">
        <f>H53+I53+J53</f>
        <v>0</v>
      </c>
      <c r="H53" s="277"/>
      <c r="I53" s="277"/>
      <c r="J53" s="259"/>
    </row>
    <row r="54" spans="1:10" ht="24" x14ac:dyDescent="0.25">
      <c r="A54" s="326"/>
      <c r="B54" s="305"/>
      <c r="C54" s="265"/>
      <c r="D54" s="265"/>
      <c r="E54" s="265"/>
      <c r="F54" s="4" t="s">
        <v>19</v>
      </c>
      <c r="G54" s="267"/>
      <c r="H54" s="278"/>
      <c r="I54" s="278"/>
      <c r="J54" s="260"/>
    </row>
    <row r="55" spans="1:10" x14ac:dyDescent="0.25">
      <c r="A55" s="326"/>
      <c r="B55" s="305"/>
      <c r="C55" s="265"/>
      <c r="D55" s="265"/>
      <c r="E55" s="265"/>
      <c r="F55" s="2" t="s">
        <v>20</v>
      </c>
      <c r="G55" s="8">
        <f>G49+G51+G53</f>
        <v>0</v>
      </c>
      <c r="H55" s="9">
        <f>H49+H51+H53</f>
        <v>0</v>
      </c>
      <c r="I55" s="9">
        <f>I49+I51+I53</f>
        <v>0</v>
      </c>
      <c r="J55" s="25">
        <f>J49+J51+J53</f>
        <v>0</v>
      </c>
    </row>
    <row r="56" spans="1:10" x14ac:dyDescent="0.25">
      <c r="A56" s="326"/>
      <c r="B56" s="305"/>
      <c r="C56" s="265"/>
      <c r="D56" s="265"/>
      <c r="E56" s="265"/>
      <c r="F56" s="5" t="s">
        <v>21</v>
      </c>
      <c r="G56" s="8">
        <f>G47+G48+G55</f>
        <v>0</v>
      </c>
      <c r="H56" s="9">
        <f>H47+H48+H55</f>
        <v>0</v>
      </c>
      <c r="I56" s="9">
        <f>I47+I48+I55</f>
        <v>0</v>
      </c>
      <c r="J56" s="25">
        <f>J47+J48+J55</f>
        <v>0</v>
      </c>
    </row>
    <row r="57" spans="1:10" x14ac:dyDescent="0.25">
      <c r="A57" s="326"/>
      <c r="B57" s="305"/>
      <c r="C57" s="265"/>
      <c r="D57" s="265"/>
      <c r="E57" s="265"/>
      <c r="F57" s="5" t="s">
        <v>22</v>
      </c>
      <c r="G57" s="8">
        <f>SUM(H57:J57)</f>
        <v>0</v>
      </c>
      <c r="H57" s="9"/>
      <c r="I57" s="9"/>
      <c r="J57" s="25"/>
    </row>
    <row r="58" spans="1:10" x14ac:dyDescent="0.25">
      <c r="A58" s="326"/>
      <c r="B58" s="319" t="s">
        <v>57</v>
      </c>
      <c r="C58" s="320"/>
      <c r="D58" s="320"/>
      <c r="E58" s="320"/>
      <c r="F58" s="321"/>
      <c r="G58" s="11">
        <f>G23+G24+G34+G35+G45+G46+G56+G57</f>
        <v>0</v>
      </c>
      <c r="H58" s="11">
        <f t="shared" ref="H58:J58" si="0">H23+H24+H34+H35+H45+H46+H56+H57</f>
        <v>0</v>
      </c>
      <c r="I58" s="11">
        <f t="shared" si="0"/>
        <v>0</v>
      </c>
      <c r="J58" s="41">
        <f t="shared" si="0"/>
        <v>0</v>
      </c>
    </row>
    <row r="59" spans="1:10" x14ac:dyDescent="0.25">
      <c r="A59" s="326"/>
      <c r="B59" s="304" t="s">
        <v>58</v>
      </c>
      <c r="C59" s="265" t="s">
        <v>58</v>
      </c>
      <c r="D59" s="265"/>
      <c r="E59" s="265"/>
      <c r="F59" s="2" t="s">
        <v>14</v>
      </c>
      <c r="G59" s="6">
        <f>H59+I59+J59</f>
        <v>0</v>
      </c>
      <c r="H59" s="7"/>
      <c r="I59" s="204"/>
      <c r="J59" s="24"/>
    </row>
    <row r="60" spans="1:10" x14ac:dyDescent="0.25">
      <c r="A60" s="326"/>
      <c r="B60" s="305"/>
      <c r="C60" s="265"/>
      <c r="D60" s="265"/>
      <c r="E60" s="265"/>
      <c r="F60" s="2" t="s">
        <v>15</v>
      </c>
      <c r="G60" s="6">
        <f>H60+I60+J60</f>
        <v>0</v>
      </c>
      <c r="H60" s="7"/>
      <c r="I60" s="204"/>
      <c r="J60" s="24"/>
    </row>
    <row r="61" spans="1:10" x14ac:dyDescent="0.25">
      <c r="A61" s="326"/>
      <c r="B61" s="305"/>
      <c r="C61" s="265"/>
      <c r="D61" s="265"/>
      <c r="E61" s="265"/>
      <c r="F61" s="3" t="s">
        <v>16</v>
      </c>
      <c r="G61" s="266">
        <f>H61+I61+J61</f>
        <v>0</v>
      </c>
      <c r="H61" s="277"/>
      <c r="I61" s="277"/>
      <c r="J61" s="259"/>
    </row>
    <row r="62" spans="1:10" x14ac:dyDescent="0.25">
      <c r="A62" s="326"/>
      <c r="B62" s="305"/>
      <c r="C62" s="265"/>
      <c r="D62" s="265"/>
      <c r="E62" s="265"/>
      <c r="F62" s="4" t="s">
        <v>17</v>
      </c>
      <c r="G62" s="267"/>
      <c r="H62" s="278"/>
      <c r="I62" s="278"/>
      <c r="J62" s="260"/>
    </row>
    <row r="63" spans="1:10" x14ac:dyDescent="0.25">
      <c r="A63" s="326"/>
      <c r="B63" s="305"/>
      <c r="C63" s="265"/>
      <c r="D63" s="265"/>
      <c r="E63" s="265"/>
      <c r="F63" s="3" t="s">
        <v>16</v>
      </c>
      <c r="G63" s="266">
        <f>H63+I63+J63</f>
        <v>0</v>
      </c>
      <c r="H63" s="277"/>
      <c r="I63" s="277"/>
      <c r="J63" s="259"/>
    </row>
    <row r="64" spans="1:10" ht="36" x14ac:dyDescent="0.25">
      <c r="A64" s="326"/>
      <c r="B64" s="305"/>
      <c r="C64" s="265"/>
      <c r="D64" s="265"/>
      <c r="E64" s="265"/>
      <c r="F64" s="4" t="s">
        <v>18</v>
      </c>
      <c r="G64" s="267"/>
      <c r="H64" s="278"/>
      <c r="I64" s="278"/>
      <c r="J64" s="260"/>
    </row>
    <row r="65" spans="1:10" x14ac:dyDescent="0.25">
      <c r="A65" s="326"/>
      <c r="B65" s="305"/>
      <c r="C65" s="265"/>
      <c r="D65" s="265"/>
      <c r="E65" s="265"/>
      <c r="F65" s="3" t="s">
        <v>16</v>
      </c>
      <c r="G65" s="266">
        <f>H65+I65+J65</f>
        <v>0</v>
      </c>
      <c r="H65" s="277"/>
      <c r="I65" s="277"/>
      <c r="J65" s="259"/>
    </row>
    <row r="66" spans="1:10" ht="24" x14ac:dyDescent="0.25">
      <c r="A66" s="326"/>
      <c r="B66" s="305"/>
      <c r="C66" s="265"/>
      <c r="D66" s="265"/>
      <c r="E66" s="265"/>
      <c r="F66" s="4" t="s">
        <v>19</v>
      </c>
      <c r="G66" s="267"/>
      <c r="H66" s="278"/>
      <c r="I66" s="278"/>
      <c r="J66" s="260"/>
    </row>
    <row r="67" spans="1:10" x14ac:dyDescent="0.25">
      <c r="A67" s="326"/>
      <c r="B67" s="305"/>
      <c r="C67" s="265"/>
      <c r="D67" s="265"/>
      <c r="E67" s="265"/>
      <c r="F67" s="2" t="s">
        <v>20</v>
      </c>
      <c r="G67" s="8">
        <f>G61+G63+G65</f>
        <v>0</v>
      </c>
      <c r="H67" s="9">
        <f>H61+H63+H65</f>
        <v>0</v>
      </c>
      <c r="I67" s="9">
        <f>I61+I63+I65</f>
        <v>0</v>
      </c>
      <c r="J67" s="25">
        <f>J61+J63+J65</f>
        <v>0</v>
      </c>
    </row>
    <row r="68" spans="1:10" x14ac:dyDescent="0.25">
      <c r="A68" s="326"/>
      <c r="B68" s="305"/>
      <c r="C68" s="265"/>
      <c r="D68" s="265"/>
      <c r="E68" s="265"/>
      <c r="F68" s="5" t="s">
        <v>21</v>
      </c>
      <c r="G68" s="8">
        <f>G59+G60+G67</f>
        <v>0</v>
      </c>
      <c r="H68" s="9">
        <f>H59+H60+H67</f>
        <v>0</v>
      </c>
      <c r="I68" s="9">
        <f>I59+I60+I67</f>
        <v>0</v>
      </c>
      <c r="J68" s="25">
        <f>J59+J60+J67</f>
        <v>0</v>
      </c>
    </row>
    <row r="69" spans="1:10" x14ac:dyDescent="0.25">
      <c r="A69" s="326"/>
      <c r="B69" s="305"/>
      <c r="C69" s="265"/>
      <c r="D69" s="265"/>
      <c r="E69" s="265"/>
      <c r="F69" s="5" t="s">
        <v>22</v>
      </c>
      <c r="G69" s="8">
        <f>SUM(H69:J69)</f>
        <v>0</v>
      </c>
      <c r="H69" s="9"/>
      <c r="I69" s="9"/>
      <c r="J69" s="25"/>
    </row>
    <row r="70" spans="1:10" x14ac:dyDescent="0.25">
      <c r="A70" s="326"/>
      <c r="B70" s="319" t="s">
        <v>60</v>
      </c>
      <c r="C70" s="320"/>
      <c r="D70" s="320"/>
      <c r="E70" s="320"/>
      <c r="F70" s="321"/>
      <c r="G70" s="11">
        <f>G68+G69</f>
        <v>0</v>
      </c>
      <c r="H70" s="11">
        <f t="shared" ref="H70:J70" si="1">H68+H69</f>
        <v>0</v>
      </c>
      <c r="I70" s="11">
        <f t="shared" si="1"/>
        <v>0</v>
      </c>
      <c r="J70" s="41">
        <f t="shared" si="1"/>
        <v>0</v>
      </c>
    </row>
    <row r="71" spans="1:10" x14ac:dyDescent="0.25">
      <c r="A71" s="326"/>
      <c r="B71" s="304" t="s">
        <v>59</v>
      </c>
      <c r="C71" s="265" t="s">
        <v>59</v>
      </c>
      <c r="D71" s="265"/>
      <c r="E71" s="265"/>
      <c r="F71" s="2" t="s">
        <v>14</v>
      </c>
      <c r="G71" s="6">
        <f>H71+I71+J71</f>
        <v>0</v>
      </c>
      <c r="H71" s="7"/>
      <c r="I71" s="204"/>
      <c r="J71" s="24"/>
    </row>
    <row r="72" spans="1:10" x14ac:dyDescent="0.25">
      <c r="A72" s="326"/>
      <c r="B72" s="305"/>
      <c r="C72" s="265"/>
      <c r="D72" s="265"/>
      <c r="E72" s="265"/>
      <c r="F72" s="2" t="s">
        <v>15</v>
      </c>
      <c r="G72" s="6">
        <f>H72+I72+J72</f>
        <v>0</v>
      </c>
      <c r="H72" s="7"/>
      <c r="I72" s="204"/>
      <c r="J72" s="24"/>
    </row>
    <row r="73" spans="1:10" x14ac:dyDescent="0.25">
      <c r="A73" s="326"/>
      <c r="B73" s="305"/>
      <c r="C73" s="265"/>
      <c r="D73" s="265"/>
      <c r="E73" s="265"/>
      <c r="F73" s="3" t="s">
        <v>16</v>
      </c>
      <c r="G73" s="266">
        <f>H73+I73+J73</f>
        <v>0</v>
      </c>
      <c r="H73" s="277"/>
      <c r="I73" s="277"/>
      <c r="J73" s="259"/>
    </row>
    <row r="74" spans="1:10" x14ac:dyDescent="0.25">
      <c r="A74" s="326"/>
      <c r="B74" s="305"/>
      <c r="C74" s="265"/>
      <c r="D74" s="265"/>
      <c r="E74" s="265"/>
      <c r="F74" s="4" t="s">
        <v>17</v>
      </c>
      <c r="G74" s="267"/>
      <c r="H74" s="278"/>
      <c r="I74" s="278"/>
      <c r="J74" s="260"/>
    </row>
    <row r="75" spans="1:10" x14ac:dyDescent="0.25">
      <c r="A75" s="326"/>
      <c r="B75" s="305"/>
      <c r="C75" s="265"/>
      <c r="D75" s="265"/>
      <c r="E75" s="265"/>
      <c r="F75" s="3" t="s">
        <v>16</v>
      </c>
      <c r="G75" s="266">
        <f>H75+I75+J75</f>
        <v>0</v>
      </c>
      <c r="H75" s="277"/>
      <c r="I75" s="277"/>
      <c r="J75" s="259"/>
    </row>
    <row r="76" spans="1:10" ht="36" x14ac:dyDescent="0.25">
      <c r="A76" s="326"/>
      <c r="B76" s="305"/>
      <c r="C76" s="265"/>
      <c r="D76" s="265"/>
      <c r="E76" s="265"/>
      <c r="F76" s="4" t="s">
        <v>18</v>
      </c>
      <c r="G76" s="267"/>
      <c r="H76" s="278"/>
      <c r="I76" s="278"/>
      <c r="J76" s="260"/>
    </row>
    <row r="77" spans="1:10" x14ac:dyDescent="0.25">
      <c r="A77" s="326"/>
      <c r="B77" s="305"/>
      <c r="C77" s="265"/>
      <c r="D77" s="265"/>
      <c r="E77" s="265"/>
      <c r="F77" s="3" t="s">
        <v>16</v>
      </c>
      <c r="G77" s="266">
        <f>H77+I77+J77</f>
        <v>0</v>
      </c>
      <c r="H77" s="277"/>
      <c r="I77" s="277"/>
      <c r="J77" s="259"/>
    </row>
    <row r="78" spans="1:10" ht="24" x14ac:dyDescent="0.25">
      <c r="A78" s="326"/>
      <c r="B78" s="305"/>
      <c r="C78" s="265"/>
      <c r="D78" s="265"/>
      <c r="E78" s="265"/>
      <c r="F78" s="4" t="s">
        <v>19</v>
      </c>
      <c r="G78" s="267"/>
      <c r="H78" s="278"/>
      <c r="I78" s="278"/>
      <c r="J78" s="260"/>
    </row>
    <row r="79" spans="1:10" x14ac:dyDescent="0.25">
      <c r="A79" s="326"/>
      <c r="B79" s="305"/>
      <c r="C79" s="265"/>
      <c r="D79" s="265"/>
      <c r="E79" s="265"/>
      <c r="F79" s="2" t="s">
        <v>20</v>
      </c>
      <c r="G79" s="8">
        <f>G73+G75+G77</f>
        <v>0</v>
      </c>
      <c r="H79" s="9">
        <f>H73+H75+H77</f>
        <v>0</v>
      </c>
      <c r="I79" s="9">
        <f>I73+I75+I77</f>
        <v>0</v>
      </c>
      <c r="J79" s="25">
        <f>J73+J75+J77</f>
        <v>0</v>
      </c>
    </row>
    <row r="80" spans="1:10" x14ac:dyDescent="0.25">
      <c r="A80" s="326"/>
      <c r="B80" s="305"/>
      <c r="C80" s="265"/>
      <c r="D80" s="265"/>
      <c r="E80" s="265"/>
      <c r="F80" s="5" t="s">
        <v>21</v>
      </c>
      <c r="G80" s="8">
        <f>G71+G72+G79</f>
        <v>0</v>
      </c>
      <c r="H80" s="9">
        <f>H71+H72+H79</f>
        <v>0</v>
      </c>
      <c r="I80" s="9">
        <f>I71+I72+I79</f>
        <v>0</v>
      </c>
      <c r="J80" s="25">
        <f>J71+J72+J79</f>
        <v>0</v>
      </c>
    </row>
    <row r="81" spans="1:10" x14ac:dyDescent="0.25">
      <c r="A81" s="326"/>
      <c r="B81" s="305"/>
      <c r="C81" s="265"/>
      <c r="D81" s="265"/>
      <c r="E81" s="265"/>
      <c r="F81" s="5" t="s">
        <v>22</v>
      </c>
      <c r="G81" s="8">
        <f>SUM(H81:J81)</f>
        <v>0</v>
      </c>
      <c r="H81" s="9"/>
      <c r="I81" s="9"/>
      <c r="J81" s="25"/>
    </row>
    <row r="82" spans="1:10" ht="15.75" thickBot="1" x14ac:dyDescent="0.3">
      <c r="A82" s="326"/>
      <c r="B82" s="319" t="s">
        <v>61</v>
      </c>
      <c r="C82" s="320"/>
      <c r="D82" s="320"/>
      <c r="E82" s="320"/>
      <c r="F82" s="321"/>
      <c r="G82" s="38">
        <f>G80+G81</f>
        <v>0</v>
      </c>
      <c r="H82" s="38">
        <f t="shared" ref="H82:J82" si="2">H80+H81</f>
        <v>0</v>
      </c>
      <c r="I82" s="38">
        <f t="shared" si="2"/>
        <v>0</v>
      </c>
      <c r="J82" s="42">
        <f t="shared" si="2"/>
        <v>0</v>
      </c>
    </row>
    <row r="83" spans="1:10" x14ac:dyDescent="0.25">
      <c r="A83" s="327"/>
      <c r="B83" s="329" t="s">
        <v>111</v>
      </c>
      <c r="C83" s="330"/>
      <c r="D83" s="330"/>
      <c r="E83" s="330"/>
      <c r="F83" s="331"/>
      <c r="G83" s="39">
        <f>SUM(G14,G25,G36,G47,G59,G71)</f>
        <v>0</v>
      </c>
      <c r="H83" s="255" t="s">
        <v>110</v>
      </c>
      <c r="I83" s="256"/>
      <c r="J83" s="253">
        <f>IFERROR(G84/G83,0)</f>
        <v>0</v>
      </c>
    </row>
    <row r="84" spans="1:10" ht="15.75" thickBot="1" x14ac:dyDescent="0.3">
      <c r="A84" s="327"/>
      <c r="B84" s="332" t="s">
        <v>112</v>
      </c>
      <c r="C84" s="333"/>
      <c r="D84" s="333"/>
      <c r="E84" s="333"/>
      <c r="F84" s="334"/>
      <c r="G84" s="40">
        <f>SUM(G24,G35,G46,G57,G69,G81)</f>
        <v>0</v>
      </c>
      <c r="H84" s="257"/>
      <c r="I84" s="258"/>
      <c r="J84" s="254"/>
    </row>
    <row r="85" spans="1:10" ht="15.75" thickBot="1" x14ac:dyDescent="0.3">
      <c r="A85" s="328"/>
      <c r="B85" s="322" t="s">
        <v>105</v>
      </c>
      <c r="C85" s="323"/>
      <c r="D85" s="323"/>
      <c r="E85" s="323"/>
      <c r="F85" s="324"/>
      <c r="G85" s="43">
        <f>SUM(G58,G70,G82)</f>
        <v>0</v>
      </c>
      <c r="H85" s="43">
        <f t="shared" ref="H85:J85" si="3">SUM(H58,H70,H82)</f>
        <v>0</v>
      </c>
      <c r="I85" s="43">
        <f t="shared" si="3"/>
        <v>0</v>
      </c>
      <c r="J85" s="44">
        <f t="shared" si="3"/>
        <v>0</v>
      </c>
    </row>
    <row r="87" spans="1:10" x14ac:dyDescent="0.25">
      <c r="A87" s="245" t="s">
        <v>200</v>
      </c>
      <c r="B87" s="245"/>
      <c r="C87" s="245"/>
      <c r="D87" s="245"/>
      <c r="E87" s="245"/>
      <c r="F87" s="245"/>
      <c r="G87" s="245"/>
      <c r="H87" s="245"/>
      <c r="I87" s="245"/>
      <c r="J87" s="245"/>
    </row>
    <row r="88" spans="1:10" x14ac:dyDescent="0.25">
      <c r="A88" s="245"/>
      <c r="B88" s="245"/>
      <c r="C88" s="245"/>
      <c r="D88" s="245"/>
      <c r="E88" s="245"/>
      <c r="F88" s="245"/>
      <c r="G88" s="245"/>
      <c r="H88" s="245"/>
      <c r="I88" s="245"/>
      <c r="J88" s="245"/>
    </row>
    <row r="89" spans="1:10" x14ac:dyDescent="0.25">
      <c r="A89" s="246" t="s">
        <v>199</v>
      </c>
      <c r="B89" s="246"/>
      <c r="C89" s="246"/>
      <c r="D89" s="246"/>
      <c r="E89" s="246"/>
      <c r="F89" s="246"/>
      <c r="G89" s="246"/>
      <c r="H89" s="246"/>
      <c r="I89" s="246"/>
      <c r="J89" s="246"/>
    </row>
    <row r="319" spans="12:12" x14ac:dyDescent="0.25">
      <c r="L319" t="s">
        <v>118</v>
      </c>
    </row>
  </sheetData>
  <mergeCells count="117">
    <mergeCell ref="I73:I74"/>
    <mergeCell ref="I75:I76"/>
    <mergeCell ref="I77:I78"/>
    <mergeCell ref="H83:I84"/>
    <mergeCell ref="I29:I30"/>
    <mergeCell ref="I31:I32"/>
    <mergeCell ref="I38:I39"/>
    <mergeCell ref="I40:I41"/>
    <mergeCell ref="I42:I43"/>
    <mergeCell ref="H29:H30"/>
    <mergeCell ref="I12:I13"/>
    <mergeCell ref="I16:I17"/>
    <mergeCell ref="I18:I19"/>
    <mergeCell ref="I20:I21"/>
    <mergeCell ref="I27:I28"/>
    <mergeCell ref="B84:F84"/>
    <mergeCell ref="J83:J84"/>
    <mergeCell ref="A12:A13"/>
    <mergeCell ref="B12:B13"/>
    <mergeCell ref="C12:C13"/>
    <mergeCell ref="D12:E12"/>
    <mergeCell ref="F12:F13"/>
    <mergeCell ref="H12:H13"/>
    <mergeCell ref="J12:J13"/>
    <mergeCell ref="H16:H17"/>
    <mergeCell ref="J16:J17"/>
    <mergeCell ref="G18:G19"/>
    <mergeCell ref="H18:H19"/>
    <mergeCell ref="J18:J19"/>
    <mergeCell ref="G20:G21"/>
    <mergeCell ref="H20:H21"/>
    <mergeCell ref="J20:J21"/>
    <mergeCell ref="H27:H28"/>
    <mergeCell ref="J27:J28"/>
    <mergeCell ref="B7:G7"/>
    <mergeCell ref="B8:G8"/>
    <mergeCell ref="B9:G9"/>
    <mergeCell ref="G12:G13"/>
    <mergeCell ref="G16:G17"/>
    <mergeCell ref="B14:B57"/>
    <mergeCell ref="C47:C57"/>
    <mergeCell ref="D47:D57"/>
    <mergeCell ref="E47:E57"/>
    <mergeCell ref="C36:C46"/>
    <mergeCell ref="D36:D46"/>
    <mergeCell ref="E36:E46"/>
    <mergeCell ref="G38:G39"/>
    <mergeCell ref="C25:C35"/>
    <mergeCell ref="D25:D35"/>
    <mergeCell ref="E25:E35"/>
    <mergeCell ref="G27:G28"/>
    <mergeCell ref="G29:G30"/>
    <mergeCell ref="C14:C24"/>
    <mergeCell ref="D14:D24"/>
    <mergeCell ref="E14:E24"/>
    <mergeCell ref="B10:G10"/>
    <mergeCell ref="J29:J30"/>
    <mergeCell ref="G31:G32"/>
    <mergeCell ref="H31:H32"/>
    <mergeCell ref="H38:H39"/>
    <mergeCell ref="G42:G43"/>
    <mergeCell ref="H42:H43"/>
    <mergeCell ref="J31:J32"/>
    <mergeCell ref="J38:J39"/>
    <mergeCell ref="G40:G41"/>
    <mergeCell ref="H40:H41"/>
    <mergeCell ref="J40:J41"/>
    <mergeCell ref="B58:F58"/>
    <mergeCell ref="G53:G54"/>
    <mergeCell ref="H53:H54"/>
    <mergeCell ref="J53:J54"/>
    <mergeCell ref="J42:J43"/>
    <mergeCell ref="G49:G50"/>
    <mergeCell ref="H49:H50"/>
    <mergeCell ref="J49:J50"/>
    <mergeCell ref="G51:G52"/>
    <mergeCell ref="H51:H52"/>
    <mergeCell ref="J51:J52"/>
    <mergeCell ref="I49:I50"/>
    <mergeCell ref="I51:I52"/>
    <mergeCell ref="I53:I54"/>
    <mergeCell ref="E59:E69"/>
    <mergeCell ref="J63:J64"/>
    <mergeCell ref="G65:G66"/>
    <mergeCell ref="H65:H66"/>
    <mergeCell ref="J65:J66"/>
    <mergeCell ref="G61:G62"/>
    <mergeCell ref="H61:H62"/>
    <mergeCell ref="G63:G64"/>
    <mergeCell ref="J61:J62"/>
    <mergeCell ref="I61:I62"/>
    <mergeCell ref="I63:I64"/>
    <mergeCell ref="I65:I66"/>
    <mergeCell ref="A87:J88"/>
    <mergeCell ref="A89:J89"/>
    <mergeCell ref="B82:F82"/>
    <mergeCell ref="B85:F85"/>
    <mergeCell ref="H73:H74"/>
    <mergeCell ref="J73:J74"/>
    <mergeCell ref="G75:G76"/>
    <mergeCell ref="H75:H76"/>
    <mergeCell ref="J75:J76"/>
    <mergeCell ref="G77:G78"/>
    <mergeCell ref="H77:H78"/>
    <mergeCell ref="J77:J78"/>
    <mergeCell ref="G73:G74"/>
    <mergeCell ref="A14:A85"/>
    <mergeCell ref="B83:F83"/>
    <mergeCell ref="B70:F70"/>
    <mergeCell ref="B71:B81"/>
    <mergeCell ref="C71:C81"/>
    <mergeCell ref="D71:D81"/>
    <mergeCell ref="E71:E81"/>
    <mergeCell ref="H63:H64"/>
    <mergeCell ref="B59:B69"/>
    <mergeCell ref="C59:C69"/>
    <mergeCell ref="D59:D69"/>
  </mergeCells>
  <pageMargins left="0.25" right="0.25" top="0.75" bottom="0.75"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L327"/>
  <sheetViews>
    <sheetView topLeftCell="A313" zoomScaleNormal="100" workbookViewId="0">
      <selection activeCell="B10" sqref="B10:G10"/>
    </sheetView>
  </sheetViews>
  <sheetFormatPr baseColWidth="10" defaultRowHeight="15" x14ac:dyDescent="0.25"/>
  <cols>
    <col min="1" max="1" width="13.28515625" customWidth="1"/>
    <col min="2" max="2" width="11" bestFit="1" customWidth="1"/>
    <col min="3" max="3" width="9.85546875" customWidth="1"/>
    <col min="4" max="4" width="5.140625" customWidth="1"/>
    <col min="5" max="5" width="5.5703125" customWidth="1"/>
    <col min="6" max="6" width="26.7109375" customWidth="1"/>
    <col min="7" max="7" width="18.140625" customWidth="1"/>
    <col min="8" max="8" width="12.7109375" customWidth="1"/>
    <col min="9" max="9" width="14.140625" customWidth="1"/>
    <col min="10" max="10" width="12.140625" customWidth="1"/>
  </cols>
  <sheetData>
    <row r="6" spans="1:10" ht="15.75" thickBot="1" x14ac:dyDescent="0.3"/>
    <row r="7" spans="1:10" ht="15.75" thickBot="1" x14ac:dyDescent="0.3">
      <c r="A7" s="1" t="s">
        <v>0</v>
      </c>
      <c r="B7" s="279"/>
      <c r="C7" s="280"/>
      <c r="D7" s="280"/>
      <c r="E7" s="280"/>
      <c r="F7" s="280"/>
      <c r="G7" s="281"/>
    </row>
    <row r="8" spans="1:10" ht="15.75" thickBot="1" x14ac:dyDescent="0.3">
      <c r="A8" s="1" t="s">
        <v>1</v>
      </c>
      <c r="B8" s="282" t="s">
        <v>193</v>
      </c>
      <c r="C8" s="283"/>
      <c r="D8" s="283"/>
      <c r="E8" s="283"/>
      <c r="F8" s="283"/>
      <c r="G8" s="284"/>
    </row>
    <row r="9" spans="1:10" ht="15.75" thickBot="1" x14ac:dyDescent="0.3">
      <c r="A9" s="1" t="s">
        <v>2</v>
      </c>
      <c r="B9" s="279"/>
      <c r="C9" s="280"/>
      <c r="D9" s="280"/>
      <c r="E9" s="280"/>
      <c r="F9" s="280"/>
      <c r="G9" s="281"/>
    </row>
    <row r="10" spans="1:10" ht="23.25" thickBot="1" x14ac:dyDescent="0.3">
      <c r="A10" s="213" t="s">
        <v>204</v>
      </c>
      <c r="B10" s="279" t="s">
        <v>207</v>
      </c>
      <c r="C10" s="280"/>
      <c r="D10" s="280"/>
      <c r="E10" s="280"/>
      <c r="F10" s="280"/>
      <c r="G10" s="281"/>
    </row>
    <row r="11" spans="1:10" ht="15.75" thickBot="1" x14ac:dyDescent="0.3"/>
    <row r="12" spans="1:10" ht="15" customHeight="1" x14ac:dyDescent="0.25">
      <c r="A12" s="352" t="s">
        <v>7</v>
      </c>
      <c r="B12" s="287" t="s">
        <v>8</v>
      </c>
      <c r="C12" s="287" t="s">
        <v>9</v>
      </c>
      <c r="D12" s="289" t="s">
        <v>10</v>
      </c>
      <c r="E12" s="289"/>
      <c r="F12" s="355" t="s">
        <v>13</v>
      </c>
      <c r="G12" s="355" t="s">
        <v>195</v>
      </c>
      <c r="H12" s="350" t="s">
        <v>25</v>
      </c>
      <c r="I12" s="350" t="s">
        <v>194</v>
      </c>
      <c r="J12" s="350" t="s">
        <v>196</v>
      </c>
    </row>
    <row r="13" spans="1:10" ht="35.25" customHeight="1" thickBot="1" x14ac:dyDescent="0.3">
      <c r="A13" s="353"/>
      <c r="B13" s="354"/>
      <c r="C13" s="354"/>
      <c r="D13" s="47" t="s">
        <v>11</v>
      </c>
      <c r="E13" s="47" t="s">
        <v>12</v>
      </c>
      <c r="F13" s="356"/>
      <c r="G13" s="356"/>
      <c r="H13" s="351"/>
      <c r="I13" s="293"/>
      <c r="J13" s="351"/>
    </row>
    <row r="14" spans="1:10" ht="15" customHeight="1" x14ac:dyDescent="0.25">
      <c r="A14" s="341" t="s">
        <v>108</v>
      </c>
      <c r="B14" s="310" t="s">
        <v>67</v>
      </c>
      <c r="C14" s="312" t="s">
        <v>62</v>
      </c>
      <c r="D14" s="312"/>
      <c r="E14" s="312"/>
      <c r="F14" s="30" t="s">
        <v>14</v>
      </c>
      <c r="G14" s="31">
        <f>H14+I14+J14</f>
        <v>0</v>
      </c>
      <c r="H14" s="32"/>
      <c r="I14" s="205"/>
      <c r="J14" s="33"/>
    </row>
    <row r="15" spans="1:10" x14ac:dyDescent="0.25">
      <c r="A15" s="342"/>
      <c r="B15" s="305"/>
      <c r="C15" s="265"/>
      <c r="D15" s="265"/>
      <c r="E15" s="265"/>
      <c r="F15" s="2" t="s">
        <v>15</v>
      </c>
      <c r="G15" s="6">
        <f>H15+I15+J15</f>
        <v>0</v>
      </c>
      <c r="H15" s="7"/>
      <c r="I15" s="204"/>
      <c r="J15" s="24"/>
    </row>
    <row r="16" spans="1:10" x14ac:dyDescent="0.25">
      <c r="A16" s="342"/>
      <c r="B16" s="305"/>
      <c r="C16" s="265"/>
      <c r="D16" s="265"/>
      <c r="E16" s="265"/>
      <c r="F16" s="3" t="s">
        <v>16</v>
      </c>
      <c r="G16" s="266">
        <f>H16+I16+J16</f>
        <v>0</v>
      </c>
      <c r="H16" s="277"/>
      <c r="I16" s="277"/>
      <c r="J16" s="259"/>
    </row>
    <row r="17" spans="1:10" x14ac:dyDescent="0.25">
      <c r="A17" s="342"/>
      <c r="B17" s="305"/>
      <c r="C17" s="265"/>
      <c r="D17" s="265"/>
      <c r="E17" s="265"/>
      <c r="F17" s="4" t="s">
        <v>17</v>
      </c>
      <c r="G17" s="267"/>
      <c r="H17" s="278"/>
      <c r="I17" s="278"/>
      <c r="J17" s="260"/>
    </row>
    <row r="18" spans="1:10" x14ac:dyDescent="0.25">
      <c r="A18" s="342"/>
      <c r="B18" s="305"/>
      <c r="C18" s="265"/>
      <c r="D18" s="265"/>
      <c r="E18" s="265"/>
      <c r="F18" s="3" t="s">
        <v>16</v>
      </c>
      <c r="G18" s="266">
        <f>H18+I18+J18</f>
        <v>0</v>
      </c>
      <c r="H18" s="277"/>
      <c r="I18" s="277"/>
      <c r="J18" s="259"/>
    </row>
    <row r="19" spans="1:10" ht="36" x14ac:dyDescent="0.25">
      <c r="A19" s="342"/>
      <c r="B19" s="305"/>
      <c r="C19" s="265"/>
      <c r="D19" s="265"/>
      <c r="E19" s="265"/>
      <c r="F19" s="4" t="s">
        <v>18</v>
      </c>
      <c r="G19" s="267"/>
      <c r="H19" s="278"/>
      <c r="I19" s="278"/>
      <c r="J19" s="260"/>
    </row>
    <row r="20" spans="1:10" x14ac:dyDescent="0.25">
      <c r="A20" s="342"/>
      <c r="B20" s="305"/>
      <c r="C20" s="265"/>
      <c r="D20" s="265"/>
      <c r="E20" s="265"/>
      <c r="F20" s="3" t="s">
        <v>16</v>
      </c>
      <c r="G20" s="266">
        <f>H20+I20+J20</f>
        <v>0</v>
      </c>
      <c r="H20" s="277"/>
      <c r="I20" s="277"/>
      <c r="J20" s="259"/>
    </row>
    <row r="21" spans="1:10" ht="24" x14ac:dyDescent="0.25">
      <c r="A21" s="342"/>
      <c r="B21" s="305"/>
      <c r="C21" s="265"/>
      <c r="D21" s="265"/>
      <c r="E21" s="265"/>
      <c r="F21" s="4" t="s">
        <v>19</v>
      </c>
      <c r="G21" s="267"/>
      <c r="H21" s="278"/>
      <c r="I21" s="278"/>
      <c r="J21" s="260"/>
    </row>
    <row r="22" spans="1:10" x14ac:dyDescent="0.25">
      <c r="A22" s="342"/>
      <c r="B22" s="305"/>
      <c r="C22" s="265"/>
      <c r="D22" s="265"/>
      <c r="E22" s="265"/>
      <c r="F22" s="2" t="s">
        <v>20</v>
      </c>
      <c r="G22" s="8">
        <f>G16+G18+G20</f>
        <v>0</v>
      </c>
      <c r="H22" s="9">
        <f>H16+H18+H20</f>
        <v>0</v>
      </c>
      <c r="I22" s="9">
        <f>I16+I18+I20</f>
        <v>0</v>
      </c>
      <c r="J22" s="25">
        <f>J16+J18+J20</f>
        <v>0</v>
      </c>
    </row>
    <row r="23" spans="1:10" x14ac:dyDescent="0.25">
      <c r="A23" s="342"/>
      <c r="B23" s="305"/>
      <c r="C23" s="265"/>
      <c r="D23" s="265"/>
      <c r="E23" s="265"/>
      <c r="F23" s="5" t="s">
        <v>21</v>
      </c>
      <c r="G23" s="8">
        <f>G14+G15+G22</f>
        <v>0</v>
      </c>
      <c r="H23" s="9">
        <f>H14+H15+H22</f>
        <v>0</v>
      </c>
      <c r="I23" s="9">
        <f>I14+I15+I22</f>
        <v>0</v>
      </c>
      <c r="J23" s="25">
        <f>J14+J15+J22</f>
        <v>0</v>
      </c>
    </row>
    <row r="24" spans="1:10" x14ac:dyDescent="0.25">
      <c r="A24" s="342"/>
      <c r="B24" s="305"/>
      <c r="C24" s="265"/>
      <c r="D24" s="265"/>
      <c r="E24" s="265"/>
      <c r="F24" s="5" t="s">
        <v>22</v>
      </c>
      <c r="G24" s="8">
        <f>SUM(H24:J24)</f>
        <v>0</v>
      </c>
      <c r="H24" s="9"/>
      <c r="I24" s="9"/>
      <c r="J24" s="25"/>
    </row>
    <row r="25" spans="1:10" x14ac:dyDescent="0.25">
      <c r="A25" s="342"/>
      <c r="B25" s="305"/>
      <c r="C25" s="265" t="s">
        <v>63</v>
      </c>
      <c r="D25" s="265"/>
      <c r="E25" s="265"/>
      <c r="F25" s="2" t="s">
        <v>14</v>
      </c>
      <c r="G25" s="6">
        <f>H25+I25+J25</f>
        <v>0</v>
      </c>
      <c r="H25" s="7"/>
      <c r="I25" s="204"/>
      <c r="J25" s="24"/>
    </row>
    <row r="26" spans="1:10" x14ac:dyDescent="0.25">
      <c r="A26" s="342"/>
      <c r="B26" s="305"/>
      <c r="C26" s="265"/>
      <c r="D26" s="265"/>
      <c r="E26" s="265"/>
      <c r="F26" s="2" t="s">
        <v>15</v>
      </c>
      <c r="G26" s="6">
        <f>H26+I26+J26</f>
        <v>0</v>
      </c>
      <c r="H26" s="7"/>
      <c r="I26" s="204"/>
      <c r="J26" s="24"/>
    </row>
    <row r="27" spans="1:10" x14ac:dyDescent="0.25">
      <c r="A27" s="342"/>
      <c r="B27" s="305"/>
      <c r="C27" s="265"/>
      <c r="D27" s="265"/>
      <c r="E27" s="265"/>
      <c r="F27" s="3" t="s">
        <v>16</v>
      </c>
      <c r="G27" s="266">
        <f>H27+I27+J27</f>
        <v>0</v>
      </c>
      <c r="H27" s="268"/>
      <c r="I27" s="268"/>
      <c r="J27" s="259"/>
    </row>
    <row r="28" spans="1:10" x14ac:dyDescent="0.25">
      <c r="A28" s="342"/>
      <c r="B28" s="305"/>
      <c r="C28" s="265"/>
      <c r="D28" s="265"/>
      <c r="E28" s="265"/>
      <c r="F28" s="4" t="s">
        <v>17</v>
      </c>
      <c r="G28" s="267"/>
      <c r="H28" s="269"/>
      <c r="I28" s="269"/>
      <c r="J28" s="260"/>
    </row>
    <row r="29" spans="1:10" x14ac:dyDescent="0.25">
      <c r="A29" s="342"/>
      <c r="B29" s="305"/>
      <c r="C29" s="265"/>
      <c r="D29" s="265"/>
      <c r="E29" s="265"/>
      <c r="F29" s="3" t="s">
        <v>16</v>
      </c>
      <c r="G29" s="266">
        <f>H29+I29+J29</f>
        <v>0</v>
      </c>
      <c r="H29" s="268"/>
      <c r="I29" s="268"/>
      <c r="J29" s="259"/>
    </row>
    <row r="30" spans="1:10" ht="36" x14ac:dyDescent="0.25">
      <c r="A30" s="342"/>
      <c r="B30" s="305"/>
      <c r="C30" s="265"/>
      <c r="D30" s="265"/>
      <c r="E30" s="265"/>
      <c r="F30" s="4" t="s">
        <v>18</v>
      </c>
      <c r="G30" s="267"/>
      <c r="H30" s="269"/>
      <c r="I30" s="269"/>
      <c r="J30" s="260"/>
    </row>
    <row r="31" spans="1:10" x14ac:dyDescent="0.25">
      <c r="A31" s="342"/>
      <c r="B31" s="305"/>
      <c r="C31" s="265"/>
      <c r="D31" s="265"/>
      <c r="E31" s="265"/>
      <c r="F31" s="3" t="s">
        <v>16</v>
      </c>
      <c r="G31" s="266">
        <f>H31+I31+J31</f>
        <v>0</v>
      </c>
      <c r="H31" s="268"/>
      <c r="I31" s="268"/>
      <c r="J31" s="259"/>
    </row>
    <row r="32" spans="1:10" ht="24" x14ac:dyDescent="0.25">
      <c r="A32" s="342"/>
      <c r="B32" s="305"/>
      <c r="C32" s="265"/>
      <c r="D32" s="265"/>
      <c r="E32" s="265"/>
      <c r="F32" s="4" t="s">
        <v>19</v>
      </c>
      <c r="G32" s="267"/>
      <c r="H32" s="269"/>
      <c r="I32" s="269"/>
      <c r="J32" s="260"/>
    </row>
    <row r="33" spans="1:10" x14ac:dyDescent="0.25">
      <c r="A33" s="342"/>
      <c r="B33" s="305"/>
      <c r="C33" s="265"/>
      <c r="D33" s="265"/>
      <c r="E33" s="265"/>
      <c r="F33" s="2" t="s">
        <v>20</v>
      </c>
      <c r="G33" s="8">
        <f>G27+G29+G31</f>
        <v>0</v>
      </c>
      <c r="H33" s="9">
        <f>H27+H29+H31</f>
        <v>0</v>
      </c>
      <c r="I33" s="9">
        <f>I27+I29+I31</f>
        <v>0</v>
      </c>
      <c r="J33" s="25">
        <f>J27+J29+J31</f>
        <v>0</v>
      </c>
    </row>
    <row r="34" spans="1:10" x14ac:dyDescent="0.25">
      <c r="A34" s="342"/>
      <c r="B34" s="305"/>
      <c r="C34" s="265"/>
      <c r="D34" s="265"/>
      <c r="E34" s="265"/>
      <c r="F34" s="5" t="s">
        <v>21</v>
      </c>
      <c r="G34" s="8">
        <f>G25+G26+G33</f>
        <v>0</v>
      </c>
      <c r="H34" s="9">
        <f>H25+H26+H33</f>
        <v>0</v>
      </c>
      <c r="I34" s="9">
        <f>I25+I26+I33</f>
        <v>0</v>
      </c>
      <c r="J34" s="25">
        <f>J25+J26+J33</f>
        <v>0</v>
      </c>
    </row>
    <row r="35" spans="1:10" x14ac:dyDescent="0.25">
      <c r="A35" s="342"/>
      <c r="B35" s="305"/>
      <c r="C35" s="265"/>
      <c r="D35" s="265"/>
      <c r="E35" s="265"/>
      <c r="F35" s="5" t="s">
        <v>22</v>
      </c>
      <c r="G35" s="8">
        <f>SUM(H35:J35)</f>
        <v>0</v>
      </c>
      <c r="H35" s="9"/>
      <c r="I35" s="9"/>
      <c r="J35" s="25"/>
    </row>
    <row r="36" spans="1:10" x14ac:dyDescent="0.25">
      <c r="A36" s="342"/>
      <c r="B36" s="305"/>
      <c r="C36" s="265" t="s">
        <v>64</v>
      </c>
      <c r="D36" s="265"/>
      <c r="E36" s="265"/>
      <c r="F36" s="2" t="s">
        <v>14</v>
      </c>
      <c r="G36" s="6">
        <f>H36+I36+J36</f>
        <v>0</v>
      </c>
      <c r="H36" s="7"/>
      <c r="I36" s="204"/>
      <c r="J36" s="24"/>
    </row>
    <row r="37" spans="1:10" x14ac:dyDescent="0.25">
      <c r="A37" s="342"/>
      <c r="B37" s="305"/>
      <c r="C37" s="265"/>
      <c r="D37" s="265"/>
      <c r="E37" s="265"/>
      <c r="F37" s="2" t="s">
        <v>15</v>
      </c>
      <c r="G37" s="6">
        <f>H37+I37+J37</f>
        <v>0</v>
      </c>
      <c r="H37" s="7"/>
      <c r="I37" s="204"/>
      <c r="J37" s="24"/>
    </row>
    <row r="38" spans="1:10" x14ac:dyDescent="0.25">
      <c r="A38" s="342"/>
      <c r="B38" s="305"/>
      <c r="C38" s="265"/>
      <c r="D38" s="265"/>
      <c r="E38" s="265"/>
      <c r="F38" s="3" t="s">
        <v>16</v>
      </c>
      <c r="G38" s="266">
        <f>H38+I38+J38</f>
        <v>0</v>
      </c>
      <c r="H38" s="277"/>
      <c r="I38" s="277"/>
      <c r="J38" s="259"/>
    </row>
    <row r="39" spans="1:10" x14ac:dyDescent="0.25">
      <c r="A39" s="342"/>
      <c r="B39" s="305"/>
      <c r="C39" s="265"/>
      <c r="D39" s="265"/>
      <c r="E39" s="265"/>
      <c r="F39" s="4" t="s">
        <v>17</v>
      </c>
      <c r="G39" s="267"/>
      <c r="H39" s="278"/>
      <c r="I39" s="278"/>
      <c r="J39" s="260"/>
    </row>
    <row r="40" spans="1:10" x14ac:dyDescent="0.25">
      <c r="A40" s="342"/>
      <c r="B40" s="305"/>
      <c r="C40" s="265"/>
      <c r="D40" s="265"/>
      <c r="E40" s="265"/>
      <c r="F40" s="3" t="s">
        <v>16</v>
      </c>
      <c r="G40" s="266">
        <f>H40+I40+J40</f>
        <v>0</v>
      </c>
      <c r="H40" s="277"/>
      <c r="I40" s="277"/>
      <c r="J40" s="259"/>
    </row>
    <row r="41" spans="1:10" ht="36" x14ac:dyDescent="0.25">
      <c r="A41" s="342"/>
      <c r="B41" s="305"/>
      <c r="C41" s="265"/>
      <c r="D41" s="265"/>
      <c r="E41" s="265"/>
      <c r="F41" s="4" t="s">
        <v>18</v>
      </c>
      <c r="G41" s="267"/>
      <c r="H41" s="278"/>
      <c r="I41" s="278"/>
      <c r="J41" s="260"/>
    </row>
    <row r="42" spans="1:10" x14ac:dyDescent="0.25">
      <c r="A42" s="342"/>
      <c r="B42" s="305"/>
      <c r="C42" s="265"/>
      <c r="D42" s="265"/>
      <c r="E42" s="265"/>
      <c r="F42" s="3" t="s">
        <v>16</v>
      </c>
      <c r="G42" s="266">
        <f>H42+I42+J42</f>
        <v>0</v>
      </c>
      <c r="H42" s="277"/>
      <c r="I42" s="277"/>
      <c r="J42" s="259"/>
    </row>
    <row r="43" spans="1:10" ht="24" x14ac:dyDescent="0.25">
      <c r="A43" s="342"/>
      <c r="B43" s="305"/>
      <c r="C43" s="265"/>
      <c r="D43" s="265"/>
      <c r="E43" s="265"/>
      <c r="F43" s="4" t="s">
        <v>19</v>
      </c>
      <c r="G43" s="267"/>
      <c r="H43" s="278"/>
      <c r="I43" s="278"/>
      <c r="J43" s="260"/>
    </row>
    <row r="44" spans="1:10" x14ac:dyDescent="0.25">
      <c r="A44" s="342"/>
      <c r="B44" s="305"/>
      <c r="C44" s="265"/>
      <c r="D44" s="265"/>
      <c r="E44" s="265"/>
      <c r="F44" s="2" t="s">
        <v>20</v>
      </c>
      <c r="G44" s="8">
        <f>G38+G40+G42</f>
        <v>0</v>
      </c>
      <c r="H44" s="9">
        <f>H38+H40+H42</f>
        <v>0</v>
      </c>
      <c r="I44" s="9">
        <f>I38+I40+I42</f>
        <v>0</v>
      </c>
      <c r="J44" s="25">
        <f>J38+J40+J42</f>
        <v>0</v>
      </c>
    </row>
    <row r="45" spans="1:10" x14ac:dyDescent="0.25">
      <c r="A45" s="342"/>
      <c r="B45" s="305"/>
      <c r="C45" s="265"/>
      <c r="D45" s="265"/>
      <c r="E45" s="265"/>
      <c r="F45" s="5" t="s">
        <v>21</v>
      </c>
      <c r="G45" s="8">
        <f>G36+G37+G44</f>
        <v>0</v>
      </c>
      <c r="H45" s="9">
        <f>H36+H37+H44</f>
        <v>0</v>
      </c>
      <c r="I45" s="9">
        <f>I36+I37+I44</f>
        <v>0</v>
      </c>
      <c r="J45" s="25">
        <f>J36+J37+J44</f>
        <v>0</v>
      </c>
    </row>
    <row r="46" spans="1:10" x14ac:dyDescent="0.25">
      <c r="A46" s="342"/>
      <c r="B46" s="311"/>
      <c r="C46" s="265"/>
      <c r="D46" s="265"/>
      <c r="E46" s="265"/>
      <c r="F46" s="5" t="s">
        <v>22</v>
      </c>
      <c r="G46" s="8">
        <f>SUM(H46:J46)</f>
        <v>0</v>
      </c>
      <c r="H46" s="9"/>
      <c r="I46" s="9"/>
      <c r="J46" s="25"/>
    </row>
    <row r="47" spans="1:10" x14ac:dyDescent="0.25">
      <c r="A47" s="342"/>
      <c r="B47" s="335" t="s">
        <v>65</v>
      </c>
      <c r="C47" s="336"/>
      <c r="D47" s="336"/>
      <c r="E47" s="336"/>
      <c r="F47" s="337"/>
      <c r="G47" s="12">
        <f>G23+G24+G34+G45+G35+G46</f>
        <v>0</v>
      </c>
      <c r="H47" s="12">
        <f>H23+H24+H34+H35+H45+H46</f>
        <v>0</v>
      </c>
      <c r="I47" s="12">
        <f>I23+I24+I34+I35+I45+I46</f>
        <v>0</v>
      </c>
      <c r="J47" s="48">
        <f>J23+J24+J34+J35+J45+J46</f>
        <v>0</v>
      </c>
    </row>
    <row r="48" spans="1:10" x14ac:dyDescent="0.25">
      <c r="A48" s="342"/>
      <c r="B48" s="304" t="s">
        <v>68</v>
      </c>
      <c r="C48" s="265" t="s">
        <v>68</v>
      </c>
      <c r="D48" s="265"/>
      <c r="E48" s="265"/>
      <c r="F48" s="2" t="s">
        <v>14</v>
      </c>
      <c r="G48" s="6">
        <f>H48+I48+J48</f>
        <v>0</v>
      </c>
      <c r="H48" s="7"/>
      <c r="I48" s="204"/>
      <c r="J48" s="24"/>
    </row>
    <row r="49" spans="1:10" x14ac:dyDescent="0.25">
      <c r="A49" s="342"/>
      <c r="B49" s="305"/>
      <c r="C49" s="265"/>
      <c r="D49" s="265"/>
      <c r="E49" s="265"/>
      <c r="F49" s="2" t="s">
        <v>15</v>
      </c>
      <c r="G49" s="6">
        <f>H49+I49+J49</f>
        <v>0</v>
      </c>
      <c r="H49" s="7"/>
      <c r="I49" s="204"/>
      <c r="J49" s="24"/>
    </row>
    <row r="50" spans="1:10" x14ac:dyDescent="0.25">
      <c r="A50" s="342"/>
      <c r="B50" s="305"/>
      <c r="C50" s="265"/>
      <c r="D50" s="265"/>
      <c r="E50" s="265"/>
      <c r="F50" s="3" t="s">
        <v>16</v>
      </c>
      <c r="G50" s="266">
        <f>H50+I50+J50</f>
        <v>0</v>
      </c>
      <c r="H50" s="277"/>
      <c r="I50" s="277"/>
      <c r="J50" s="259"/>
    </row>
    <row r="51" spans="1:10" x14ac:dyDescent="0.25">
      <c r="A51" s="342"/>
      <c r="B51" s="305"/>
      <c r="C51" s="265"/>
      <c r="D51" s="265"/>
      <c r="E51" s="265"/>
      <c r="F51" s="4" t="s">
        <v>17</v>
      </c>
      <c r="G51" s="267"/>
      <c r="H51" s="278"/>
      <c r="I51" s="278"/>
      <c r="J51" s="260"/>
    </row>
    <row r="52" spans="1:10" x14ac:dyDescent="0.25">
      <c r="A52" s="342"/>
      <c r="B52" s="305"/>
      <c r="C52" s="265"/>
      <c r="D52" s="265"/>
      <c r="E52" s="265"/>
      <c r="F52" s="3" t="s">
        <v>16</v>
      </c>
      <c r="G52" s="266">
        <f>H52+I52+J52</f>
        <v>0</v>
      </c>
      <c r="H52" s="277"/>
      <c r="I52" s="277"/>
      <c r="J52" s="259"/>
    </row>
    <row r="53" spans="1:10" ht="36" x14ac:dyDescent="0.25">
      <c r="A53" s="342"/>
      <c r="B53" s="305"/>
      <c r="C53" s="265"/>
      <c r="D53" s="265"/>
      <c r="E53" s="265"/>
      <c r="F53" s="4" t="s">
        <v>18</v>
      </c>
      <c r="G53" s="267"/>
      <c r="H53" s="278"/>
      <c r="I53" s="278"/>
      <c r="J53" s="260"/>
    </row>
    <row r="54" spans="1:10" x14ac:dyDescent="0.25">
      <c r="A54" s="342"/>
      <c r="B54" s="305"/>
      <c r="C54" s="265"/>
      <c r="D54" s="265"/>
      <c r="E54" s="265"/>
      <c r="F54" s="3" t="s">
        <v>16</v>
      </c>
      <c r="G54" s="266">
        <f>H54+I54+J54</f>
        <v>0</v>
      </c>
      <c r="H54" s="277"/>
      <c r="I54" s="277"/>
      <c r="J54" s="259"/>
    </row>
    <row r="55" spans="1:10" ht="24" x14ac:dyDescent="0.25">
      <c r="A55" s="342"/>
      <c r="B55" s="305"/>
      <c r="C55" s="265"/>
      <c r="D55" s="265"/>
      <c r="E55" s="265"/>
      <c r="F55" s="4" t="s">
        <v>19</v>
      </c>
      <c r="G55" s="267"/>
      <c r="H55" s="278"/>
      <c r="I55" s="278"/>
      <c r="J55" s="260"/>
    </row>
    <row r="56" spans="1:10" x14ac:dyDescent="0.25">
      <c r="A56" s="342"/>
      <c r="B56" s="305"/>
      <c r="C56" s="265"/>
      <c r="D56" s="265"/>
      <c r="E56" s="265"/>
      <c r="F56" s="2" t="s">
        <v>20</v>
      </c>
      <c r="G56" s="8">
        <f>G50+G52+G54</f>
        <v>0</v>
      </c>
      <c r="H56" s="9">
        <f>H50+H52+H54</f>
        <v>0</v>
      </c>
      <c r="I56" s="9">
        <f>I50+I52+I54</f>
        <v>0</v>
      </c>
      <c r="J56" s="25">
        <f>J50+J52+J54</f>
        <v>0</v>
      </c>
    </row>
    <row r="57" spans="1:10" x14ac:dyDescent="0.25">
      <c r="A57" s="342"/>
      <c r="B57" s="305"/>
      <c r="C57" s="265"/>
      <c r="D57" s="265"/>
      <c r="E57" s="265"/>
      <c r="F57" s="5" t="s">
        <v>21</v>
      </c>
      <c r="G57" s="8">
        <f>G48+G49+G56</f>
        <v>0</v>
      </c>
      <c r="H57" s="9">
        <f>H48+H49+H56</f>
        <v>0</v>
      </c>
      <c r="I57" s="9">
        <f>I48+I49+I56</f>
        <v>0</v>
      </c>
      <c r="J57" s="25">
        <f>J48+J49+J56</f>
        <v>0</v>
      </c>
    </row>
    <row r="58" spans="1:10" x14ac:dyDescent="0.25">
      <c r="A58" s="342"/>
      <c r="B58" s="305"/>
      <c r="C58" s="265"/>
      <c r="D58" s="265"/>
      <c r="E58" s="265"/>
      <c r="F58" s="5" t="s">
        <v>22</v>
      </c>
      <c r="G58" s="8">
        <f>SUM(H58:J58)</f>
        <v>0</v>
      </c>
      <c r="H58" s="9"/>
      <c r="I58" s="9"/>
      <c r="J58" s="25"/>
    </row>
    <row r="59" spans="1:10" x14ac:dyDescent="0.25">
      <c r="A59" s="342"/>
      <c r="B59" s="335" t="s">
        <v>70</v>
      </c>
      <c r="C59" s="336"/>
      <c r="D59" s="336"/>
      <c r="E59" s="336"/>
      <c r="F59" s="337"/>
      <c r="G59" s="12">
        <f>SUM(G57:G58)</f>
        <v>0</v>
      </c>
      <c r="H59" s="12">
        <f t="shared" ref="H59:J59" si="0">H57+H58</f>
        <v>0</v>
      </c>
      <c r="I59" s="12">
        <f t="shared" si="0"/>
        <v>0</v>
      </c>
      <c r="J59" s="48">
        <f t="shared" si="0"/>
        <v>0</v>
      </c>
    </row>
    <row r="60" spans="1:10" x14ac:dyDescent="0.25">
      <c r="A60" s="342"/>
      <c r="B60" s="304" t="s">
        <v>69</v>
      </c>
      <c r="C60" s="265" t="s">
        <v>69</v>
      </c>
      <c r="D60" s="265"/>
      <c r="E60" s="265"/>
      <c r="F60" s="2" t="s">
        <v>14</v>
      </c>
      <c r="G60" s="6">
        <f>H60+I60+J60</f>
        <v>0</v>
      </c>
      <c r="H60" s="7"/>
      <c r="I60" s="204"/>
      <c r="J60" s="24"/>
    </row>
    <row r="61" spans="1:10" x14ac:dyDescent="0.25">
      <c r="A61" s="342"/>
      <c r="B61" s="305"/>
      <c r="C61" s="265"/>
      <c r="D61" s="265"/>
      <c r="E61" s="265"/>
      <c r="F61" s="2" t="s">
        <v>15</v>
      </c>
      <c r="G61" s="6">
        <f>H61+I61+J61</f>
        <v>0</v>
      </c>
      <c r="H61" s="7"/>
      <c r="I61" s="204"/>
      <c r="J61" s="24"/>
    </row>
    <row r="62" spans="1:10" x14ac:dyDescent="0.25">
      <c r="A62" s="342"/>
      <c r="B62" s="305"/>
      <c r="C62" s="265"/>
      <c r="D62" s="265"/>
      <c r="E62" s="265"/>
      <c r="F62" s="3" t="s">
        <v>16</v>
      </c>
      <c r="G62" s="266">
        <f>H62+I62+J62</f>
        <v>0</v>
      </c>
      <c r="H62" s="277"/>
      <c r="I62" s="277"/>
      <c r="J62" s="259"/>
    </row>
    <row r="63" spans="1:10" x14ac:dyDescent="0.25">
      <c r="A63" s="342"/>
      <c r="B63" s="305"/>
      <c r="C63" s="265"/>
      <c r="D63" s="265"/>
      <c r="E63" s="265"/>
      <c r="F63" s="4" t="s">
        <v>17</v>
      </c>
      <c r="G63" s="267"/>
      <c r="H63" s="278"/>
      <c r="I63" s="278"/>
      <c r="J63" s="260"/>
    </row>
    <row r="64" spans="1:10" x14ac:dyDescent="0.25">
      <c r="A64" s="342"/>
      <c r="B64" s="305"/>
      <c r="C64" s="265"/>
      <c r="D64" s="265"/>
      <c r="E64" s="265"/>
      <c r="F64" s="3" t="s">
        <v>16</v>
      </c>
      <c r="G64" s="266">
        <f>H64+I64+J64</f>
        <v>0</v>
      </c>
      <c r="H64" s="277"/>
      <c r="I64" s="277"/>
      <c r="J64" s="259"/>
    </row>
    <row r="65" spans="1:10" ht="36" x14ac:dyDescent="0.25">
      <c r="A65" s="342"/>
      <c r="B65" s="305"/>
      <c r="C65" s="265"/>
      <c r="D65" s="265"/>
      <c r="E65" s="265"/>
      <c r="F65" s="4" t="s">
        <v>18</v>
      </c>
      <c r="G65" s="267"/>
      <c r="H65" s="278"/>
      <c r="I65" s="278"/>
      <c r="J65" s="260"/>
    </row>
    <row r="66" spans="1:10" x14ac:dyDescent="0.25">
      <c r="A66" s="342"/>
      <c r="B66" s="305"/>
      <c r="C66" s="265"/>
      <c r="D66" s="265"/>
      <c r="E66" s="265"/>
      <c r="F66" s="3" t="s">
        <v>16</v>
      </c>
      <c r="G66" s="266">
        <f>H66+I66+J66</f>
        <v>0</v>
      </c>
      <c r="H66" s="277"/>
      <c r="I66" s="277"/>
      <c r="J66" s="259"/>
    </row>
    <row r="67" spans="1:10" ht="24" x14ac:dyDescent="0.25">
      <c r="A67" s="342"/>
      <c r="B67" s="305"/>
      <c r="C67" s="265"/>
      <c r="D67" s="265"/>
      <c r="E67" s="265"/>
      <c r="F67" s="4" t="s">
        <v>19</v>
      </c>
      <c r="G67" s="267"/>
      <c r="H67" s="278"/>
      <c r="I67" s="278"/>
      <c r="J67" s="260"/>
    </row>
    <row r="68" spans="1:10" x14ac:dyDescent="0.25">
      <c r="A68" s="342"/>
      <c r="B68" s="305"/>
      <c r="C68" s="265"/>
      <c r="D68" s="265"/>
      <c r="E68" s="265"/>
      <c r="F68" s="2" t="s">
        <v>20</v>
      </c>
      <c r="G68" s="8">
        <f>G62+G64+G66</f>
        <v>0</v>
      </c>
      <c r="H68" s="9">
        <f>H62+H64+H66</f>
        <v>0</v>
      </c>
      <c r="I68" s="9">
        <f>I62+I64+I66</f>
        <v>0</v>
      </c>
      <c r="J68" s="25">
        <f>J62+J64+J66</f>
        <v>0</v>
      </c>
    </row>
    <row r="69" spans="1:10" x14ac:dyDescent="0.25">
      <c r="A69" s="342"/>
      <c r="B69" s="305"/>
      <c r="C69" s="265"/>
      <c r="D69" s="265"/>
      <c r="E69" s="265"/>
      <c r="F69" s="5" t="s">
        <v>21</v>
      </c>
      <c r="G69" s="8">
        <f>G60+G61+G68</f>
        <v>0</v>
      </c>
      <c r="H69" s="9">
        <f>H60+H61+H68</f>
        <v>0</v>
      </c>
      <c r="I69" s="9">
        <f>I60+I61+I68</f>
        <v>0</v>
      </c>
      <c r="J69" s="25">
        <f>J60+J61+J68</f>
        <v>0</v>
      </c>
    </row>
    <row r="70" spans="1:10" x14ac:dyDescent="0.25">
      <c r="A70" s="342"/>
      <c r="B70" s="305"/>
      <c r="C70" s="265"/>
      <c r="D70" s="265"/>
      <c r="E70" s="265"/>
      <c r="F70" s="5" t="s">
        <v>22</v>
      </c>
      <c r="G70" s="8">
        <f>SUM(H70:J70)</f>
        <v>0</v>
      </c>
      <c r="H70" s="9"/>
      <c r="I70" s="9"/>
      <c r="J70" s="25"/>
    </row>
    <row r="71" spans="1:10" x14ac:dyDescent="0.25">
      <c r="A71" s="342"/>
      <c r="B71" s="335" t="s">
        <v>71</v>
      </c>
      <c r="C71" s="336"/>
      <c r="D71" s="336"/>
      <c r="E71" s="336"/>
      <c r="F71" s="337"/>
      <c r="G71" s="12">
        <f>G69+G70</f>
        <v>0</v>
      </c>
      <c r="H71" s="12">
        <f t="shared" ref="H71:J71" si="1">H69+H70</f>
        <v>0</v>
      </c>
      <c r="I71" s="12">
        <f t="shared" si="1"/>
        <v>0</v>
      </c>
      <c r="J71" s="48">
        <f t="shared" si="1"/>
        <v>0</v>
      </c>
    </row>
    <row r="72" spans="1:10" ht="15" customHeight="1" x14ac:dyDescent="0.25">
      <c r="A72" s="342"/>
      <c r="B72" s="304" t="s">
        <v>82</v>
      </c>
      <c r="C72" s="265" t="s">
        <v>72</v>
      </c>
      <c r="D72" s="265"/>
      <c r="E72" s="265"/>
      <c r="F72" s="2" t="s">
        <v>14</v>
      </c>
      <c r="G72" s="6">
        <f>H72+I72+J72</f>
        <v>0</v>
      </c>
      <c r="H72" s="7"/>
      <c r="I72" s="204"/>
      <c r="J72" s="24"/>
    </row>
    <row r="73" spans="1:10" x14ac:dyDescent="0.25">
      <c r="A73" s="342"/>
      <c r="B73" s="305"/>
      <c r="C73" s="265"/>
      <c r="D73" s="265"/>
      <c r="E73" s="265"/>
      <c r="F73" s="2" t="s">
        <v>15</v>
      </c>
      <c r="G73" s="6">
        <f>H73+I73+J73</f>
        <v>0</v>
      </c>
      <c r="H73" s="7"/>
      <c r="I73" s="204"/>
      <c r="J73" s="24"/>
    </row>
    <row r="74" spans="1:10" x14ac:dyDescent="0.25">
      <c r="A74" s="342"/>
      <c r="B74" s="305"/>
      <c r="C74" s="265"/>
      <c r="D74" s="265"/>
      <c r="E74" s="265"/>
      <c r="F74" s="3" t="s">
        <v>16</v>
      </c>
      <c r="G74" s="266">
        <f>H74+I74+J74</f>
        <v>0</v>
      </c>
      <c r="H74" s="277"/>
      <c r="I74" s="277"/>
      <c r="J74" s="259"/>
    </row>
    <row r="75" spans="1:10" x14ac:dyDescent="0.25">
      <c r="A75" s="342"/>
      <c r="B75" s="305"/>
      <c r="C75" s="265"/>
      <c r="D75" s="265"/>
      <c r="E75" s="265"/>
      <c r="F75" s="4" t="s">
        <v>17</v>
      </c>
      <c r="G75" s="267"/>
      <c r="H75" s="278"/>
      <c r="I75" s="278"/>
      <c r="J75" s="260"/>
    </row>
    <row r="76" spans="1:10" x14ac:dyDescent="0.25">
      <c r="A76" s="342"/>
      <c r="B76" s="305"/>
      <c r="C76" s="265"/>
      <c r="D76" s="265"/>
      <c r="E76" s="265"/>
      <c r="F76" s="3" t="s">
        <v>16</v>
      </c>
      <c r="G76" s="266">
        <f>H76+I76+J76</f>
        <v>0</v>
      </c>
      <c r="H76" s="277"/>
      <c r="I76" s="277"/>
      <c r="J76" s="259"/>
    </row>
    <row r="77" spans="1:10" ht="36" x14ac:dyDescent="0.25">
      <c r="A77" s="342"/>
      <c r="B77" s="305"/>
      <c r="C77" s="265"/>
      <c r="D77" s="265"/>
      <c r="E77" s="265"/>
      <c r="F77" s="4" t="s">
        <v>18</v>
      </c>
      <c r="G77" s="267"/>
      <c r="H77" s="278"/>
      <c r="I77" s="278"/>
      <c r="J77" s="260"/>
    </row>
    <row r="78" spans="1:10" x14ac:dyDescent="0.25">
      <c r="A78" s="342"/>
      <c r="B78" s="305"/>
      <c r="C78" s="265"/>
      <c r="D78" s="265"/>
      <c r="E78" s="265"/>
      <c r="F78" s="3" t="s">
        <v>16</v>
      </c>
      <c r="G78" s="266">
        <f>H78+I78+J78</f>
        <v>0</v>
      </c>
      <c r="H78" s="277"/>
      <c r="I78" s="277"/>
      <c r="J78" s="259"/>
    </row>
    <row r="79" spans="1:10" ht="24" x14ac:dyDescent="0.25">
      <c r="A79" s="342"/>
      <c r="B79" s="305"/>
      <c r="C79" s="265"/>
      <c r="D79" s="265"/>
      <c r="E79" s="265"/>
      <c r="F79" s="4" t="s">
        <v>19</v>
      </c>
      <c r="G79" s="267"/>
      <c r="H79" s="278"/>
      <c r="I79" s="278"/>
      <c r="J79" s="260"/>
    </row>
    <row r="80" spans="1:10" x14ac:dyDescent="0.25">
      <c r="A80" s="342"/>
      <c r="B80" s="305"/>
      <c r="C80" s="265"/>
      <c r="D80" s="265"/>
      <c r="E80" s="265"/>
      <c r="F80" s="2" t="s">
        <v>20</v>
      </c>
      <c r="G80" s="8">
        <f>G74+G76+G78</f>
        <v>0</v>
      </c>
      <c r="H80" s="9">
        <f>H74+H76+H78</f>
        <v>0</v>
      </c>
      <c r="I80" s="9">
        <f>I74+I76+I78</f>
        <v>0</v>
      </c>
      <c r="J80" s="25">
        <f>J74+J76+J78</f>
        <v>0</v>
      </c>
    </row>
    <row r="81" spans="1:10" x14ac:dyDescent="0.25">
      <c r="A81" s="342"/>
      <c r="B81" s="305"/>
      <c r="C81" s="265"/>
      <c r="D81" s="265"/>
      <c r="E81" s="265"/>
      <c r="F81" s="5" t="s">
        <v>21</v>
      </c>
      <c r="G81" s="8">
        <f>G72+G73+G80</f>
        <v>0</v>
      </c>
      <c r="H81" s="9">
        <f>H72+H73+H80</f>
        <v>0</v>
      </c>
      <c r="I81" s="9">
        <f>I72+I73+I80</f>
        <v>0</v>
      </c>
      <c r="J81" s="25">
        <f>J72+J73+J80</f>
        <v>0</v>
      </c>
    </row>
    <row r="82" spans="1:10" x14ac:dyDescent="0.25">
      <c r="A82" s="342"/>
      <c r="B82" s="305"/>
      <c r="C82" s="265"/>
      <c r="D82" s="265"/>
      <c r="E82" s="265"/>
      <c r="F82" s="5" t="s">
        <v>22</v>
      </c>
      <c r="G82" s="8">
        <f>SUM(H82:J82)</f>
        <v>0</v>
      </c>
      <c r="H82" s="9"/>
      <c r="I82" s="9"/>
      <c r="J82" s="25"/>
    </row>
    <row r="83" spans="1:10" x14ac:dyDescent="0.25">
      <c r="A83" s="342"/>
      <c r="B83" s="305"/>
      <c r="C83" s="265" t="s">
        <v>73</v>
      </c>
      <c r="D83" s="265"/>
      <c r="E83" s="265"/>
      <c r="F83" s="2" t="s">
        <v>14</v>
      </c>
      <c r="G83" s="6">
        <f>H83+I83+J83</f>
        <v>0</v>
      </c>
      <c r="H83" s="7"/>
      <c r="I83" s="204"/>
      <c r="J83" s="24"/>
    </row>
    <row r="84" spans="1:10" x14ac:dyDescent="0.25">
      <c r="A84" s="342"/>
      <c r="B84" s="305"/>
      <c r="C84" s="265"/>
      <c r="D84" s="265"/>
      <c r="E84" s="265"/>
      <c r="F84" s="2" t="s">
        <v>15</v>
      </c>
      <c r="G84" s="6">
        <f>H84+I84+J84</f>
        <v>0</v>
      </c>
      <c r="H84" s="7"/>
      <c r="I84" s="204"/>
      <c r="J84" s="24"/>
    </row>
    <row r="85" spans="1:10" x14ac:dyDescent="0.25">
      <c r="A85" s="342"/>
      <c r="B85" s="305"/>
      <c r="C85" s="265"/>
      <c r="D85" s="265"/>
      <c r="E85" s="265"/>
      <c r="F85" s="3" t="s">
        <v>16</v>
      </c>
      <c r="G85" s="266">
        <f>H85+I85+J85</f>
        <v>0</v>
      </c>
      <c r="H85" s="268"/>
      <c r="I85" s="268"/>
      <c r="J85" s="259"/>
    </row>
    <row r="86" spans="1:10" x14ac:dyDescent="0.25">
      <c r="A86" s="342"/>
      <c r="B86" s="305"/>
      <c r="C86" s="265"/>
      <c r="D86" s="265"/>
      <c r="E86" s="265"/>
      <c r="F86" s="4" t="s">
        <v>17</v>
      </c>
      <c r="G86" s="267"/>
      <c r="H86" s="269"/>
      <c r="I86" s="269"/>
      <c r="J86" s="260"/>
    </row>
    <row r="87" spans="1:10" x14ac:dyDescent="0.25">
      <c r="A87" s="342"/>
      <c r="B87" s="305"/>
      <c r="C87" s="265"/>
      <c r="D87" s="265"/>
      <c r="E87" s="265"/>
      <c r="F87" s="3" t="s">
        <v>16</v>
      </c>
      <c r="G87" s="266">
        <f>H87+I87+J87</f>
        <v>0</v>
      </c>
      <c r="H87" s="268"/>
      <c r="I87" s="268"/>
      <c r="J87" s="259"/>
    </row>
    <row r="88" spans="1:10" ht="36" x14ac:dyDescent="0.25">
      <c r="A88" s="342"/>
      <c r="B88" s="305"/>
      <c r="C88" s="265"/>
      <c r="D88" s="265"/>
      <c r="E88" s="265"/>
      <c r="F88" s="4" t="s">
        <v>18</v>
      </c>
      <c r="G88" s="267"/>
      <c r="H88" s="269"/>
      <c r="I88" s="269"/>
      <c r="J88" s="260"/>
    </row>
    <row r="89" spans="1:10" x14ac:dyDescent="0.25">
      <c r="A89" s="342"/>
      <c r="B89" s="305"/>
      <c r="C89" s="265"/>
      <c r="D89" s="265"/>
      <c r="E89" s="265"/>
      <c r="F89" s="3" t="s">
        <v>16</v>
      </c>
      <c r="G89" s="266">
        <f>H89+I89+J89</f>
        <v>0</v>
      </c>
      <c r="H89" s="268"/>
      <c r="I89" s="268"/>
      <c r="J89" s="259"/>
    </row>
    <row r="90" spans="1:10" ht="24" x14ac:dyDescent="0.25">
      <c r="A90" s="342"/>
      <c r="B90" s="305"/>
      <c r="C90" s="265"/>
      <c r="D90" s="265"/>
      <c r="E90" s="265"/>
      <c r="F90" s="4" t="s">
        <v>19</v>
      </c>
      <c r="G90" s="267"/>
      <c r="H90" s="269"/>
      <c r="I90" s="269"/>
      <c r="J90" s="260"/>
    </row>
    <row r="91" spans="1:10" x14ac:dyDescent="0.25">
      <c r="A91" s="342"/>
      <c r="B91" s="305"/>
      <c r="C91" s="265"/>
      <c r="D91" s="265"/>
      <c r="E91" s="265"/>
      <c r="F91" s="2" t="s">
        <v>20</v>
      </c>
      <c r="G91" s="8">
        <f>G85+G87+G89</f>
        <v>0</v>
      </c>
      <c r="H91" s="9">
        <f>H85+H87+H89</f>
        <v>0</v>
      </c>
      <c r="I91" s="9">
        <f>I85+I87+I89</f>
        <v>0</v>
      </c>
      <c r="J91" s="25">
        <f>J85+J87+J89</f>
        <v>0</v>
      </c>
    </row>
    <row r="92" spans="1:10" x14ac:dyDescent="0.25">
      <c r="A92" s="342"/>
      <c r="B92" s="305"/>
      <c r="C92" s="265"/>
      <c r="D92" s="265"/>
      <c r="E92" s="265"/>
      <c r="F92" s="5" t="s">
        <v>21</v>
      </c>
      <c r="G92" s="8">
        <f>G83+G84+G91</f>
        <v>0</v>
      </c>
      <c r="H92" s="9">
        <f>H83+H84+H91</f>
        <v>0</v>
      </c>
      <c r="I92" s="9">
        <f>I83+I84+I91</f>
        <v>0</v>
      </c>
      <c r="J92" s="25">
        <f>J83+J84+J91</f>
        <v>0</v>
      </c>
    </row>
    <row r="93" spans="1:10" x14ac:dyDescent="0.25">
      <c r="A93" s="342"/>
      <c r="B93" s="305"/>
      <c r="C93" s="265"/>
      <c r="D93" s="265"/>
      <c r="E93" s="265"/>
      <c r="F93" s="5" t="s">
        <v>22</v>
      </c>
      <c r="G93" s="8">
        <f>SUM(H93:J93)</f>
        <v>0</v>
      </c>
      <c r="H93" s="9"/>
      <c r="I93" s="9"/>
      <c r="J93" s="25"/>
    </row>
    <row r="94" spans="1:10" x14ac:dyDescent="0.25">
      <c r="A94" s="342"/>
      <c r="B94" s="305"/>
      <c r="C94" s="265" t="s">
        <v>74</v>
      </c>
      <c r="D94" s="265"/>
      <c r="E94" s="265"/>
      <c r="F94" s="2" t="s">
        <v>14</v>
      </c>
      <c r="G94" s="6">
        <f>H94+I94+J94</f>
        <v>0</v>
      </c>
      <c r="H94" s="7"/>
      <c r="I94" s="204"/>
      <c r="J94" s="24"/>
    </row>
    <row r="95" spans="1:10" x14ac:dyDescent="0.25">
      <c r="A95" s="342"/>
      <c r="B95" s="305"/>
      <c r="C95" s="265"/>
      <c r="D95" s="265"/>
      <c r="E95" s="265"/>
      <c r="F95" s="2" t="s">
        <v>15</v>
      </c>
      <c r="G95" s="6">
        <f>H95+I95+J95</f>
        <v>0</v>
      </c>
      <c r="H95" s="7"/>
      <c r="I95" s="204"/>
      <c r="J95" s="24"/>
    </row>
    <row r="96" spans="1:10" x14ac:dyDescent="0.25">
      <c r="A96" s="342"/>
      <c r="B96" s="305"/>
      <c r="C96" s="265"/>
      <c r="D96" s="265"/>
      <c r="E96" s="265"/>
      <c r="F96" s="3" t="s">
        <v>16</v>
      </c>
      <c r="G96" s="266">
        <f>H96+I96+J96</f>
        <v>0</v>
      </c>
      <c r="H96" s="277"/>
      <c r="I96" s="277"/>
      <c r="J96" s="259"/>
    </row>
    <row r="97" spans="1:10" x14ac:dyDescent="0.25">
      <c r="A97" s="342"/>
      <c r="B97" s="305"/>
      <c r="C97" s="265"/>
      <c r="D97" s="265"/>
      <c r="E97" s="265"/>
      <c r="F97" s="4" t="s">
        <v>17</v>
      </c>
      <c r="G97" s="267"/>
      <c r="H97" s="278"/>
      <c r="I97" s="278"/>
      <c r="J97" s="260"/>
    </row>
    <row r="98" spans="1:10" x14ac:dyDescent="0.25">
      <c r="A98" s="342"/>
      <c r="B98" s="305"/>
      <c r="C98" s="265"/>
      <c r="D98" s="265"/>
      <c r="E98" s="265"/>
      <c r="F98" s="3" t="s">
        <v>16</v>
      </c>
      <c r="G98" s="266">
        <f>H98+I98+J98</f>
        <v>0</v>
      </c>
      <c r="H98" s="277"/>
      <c r="I98" s="277"/>
      <c r="J98" s="259"/>
    </row>
    <row r="99" spans="1:10" ht="36" x14ac:dyDescent="0.25">
      <c r="A99" s="342"/>
      <c r="B99" s="305"/>
      <c r="C99" s="265"/>
      <c r="D99" s="265"/>
      <c r="E99" s="265"/>
      <c r="F99" s="4" t="s">
        <v>18</v>
      </c>
      <c r="G99" s="267"/>
      <c r="H99" s="278"/>
      <c r="I99" s="278"/>
      <c r="J99" s="260"/>
    </row>
    <row r="100" spans="1:10" x14ac:dyDescent="0.25">
      <c r="A100" s="342"/>
      <c r="B100" s="305"/>
      <c r="C100" s="265"/>
      <c r="D100" s="265"/>
      <c r="E100" s="265"/>
      <c r="F100" s="3" t="s">
        <v>16</v>
      </c>
      <c r="G100" s="266">
        <f>H100+I100+J100</f>
        <v>0</v>
      </c>
      <c r="H100" s="277"/>
      <c r="I100" s="277"/>
      <c r="J100" s="259"/>
    </row>
    <row r="101" spans="1:10" ht="24" x14ac:dyDescent="0.25">
      <c r="A101" s="342"/>
      <c r="B101" s="305"/>
      <c r="C101" s="265"/>
      <c r="D101" s="265"/>
      <c r="E101" s="265"/>
      <c r="F101" s="4" t="s">
        <v>19</v>
      </c>
      <c r="G101" s="267"/>
      <c r="H101" s="278"/>
      <c r="I101" s="278"/>
      <c r="J101" s="260"/>
    </row>
    <row r="102" spans="1:10" x14ac:dyDescent="0.25">
      <c r="A102" s="342"/>
      <c r="B102" s="305"/>
      <c r="C102" s="265"/>
      <c r="D102" s="265"/>
      <c r="E102" s="265"/>
      <c r="F102" s="2" t="s">
        <v>20</v>
      </c>
      <c r="G102" s="8">
        <f>G96+G98+G100</f>
        <v>0</v>
      </c>
      <c r="H102" s="9">
        <f>H96+H98+H100</f>
        <v>0</v>
      </c>
      <c r="I102" s="9">
        <f>I96+I98+I100</f>
        <v>0</v>
      </c>
      <c r="J102" s="25">
        <f>J96+J98+J100</f>
        <v>0</v>
      </c>
    </row>
    <row r="103" spans="1:10" x14ac:dyDescent="0.25">
      <c r="A103" s="342"/>
      <c r="B103" s="305"/>
      <c r="C103" s="265"/>
      <c r="D103" s="265"/>
      <c r="E103" s="265"/>
      <c r="F103" s="5" t="s">
        <v>21</v>
      </c>
      <c r="G103" s="8">
        <f>G94+G95+G102</f>
        <v>0</v>
      </c>
      <c r="H103" s="9">
        <f>H94+H95+H102</f>
        <v>0</v>
      </c>
      <c r="I103" s="9">
        <f>I94+I95+I102</f>
        <v>0</v>
      </c>
      <c r="J103" s="25">
        <f>J94+J95+J102</f>
        <v>0</v>
      </c>
    </row>
    <row r="104" spans="1:10" x14ac:dyDescent="0.25">
      <c r="A104" s="342"/>
      <c r="B104" s="305"/>
      <c r="C104" s="265"/>
      <c r="D104" s="265"/>
      <c r="E104" s="265"/>
      <c r="F104" s="5" t="s">
        <v>22</v>
      </c>
      <c r="G104" s="8">
        <f>SUM(H104:J104)</f>
        <v>0</v>
      </c>
      <c r="H104" s="9"/>
      <c r="I104" s="9"/>
      <c r="J104" s="25"/>
    </row>
    <row r="105" spans="1:10" x14ac:dyDescent="0.25">
      <c r="A105" s="342"/>
      <c r="B105" s="305"/>
      <c r="C105" s="265" t="s">
        <v>75</v>
      </c>
      <c r="D105" s="265"/>
      <c r="E105" s="265"/>
      <c r="F105" s="2" t="s">
        <v>14</v>
      </c>
      <c r="G105" s="6">
        <f>H105+I105+J105</f>
        <v>0</v>
      </c>
      <c r="H105" s="7"/>
      <c r="I105" s="204"/>
      <c r="J105" s="24"/>
    </row>
    <row r="106" spans="1:10" x14ac:dyDescent="0.25">
      <c r="A106" s="342"/>
      <c r="B106" s="305"/>
      <c r="C106" s="265"/>
      <c r="D106" s="265"/>
      <c r="E106" s="265"/>
      <c r="F106" s="2" t="s">
        <v>15</v>
      </c>
      <c r="G106" s="6">
        <f>H106+I106+J106</f>
        <v>0</v>
      </c>
      <c r="H106" s="7"/>
      <c r="I106" s="204"/>
      <c r="J106" s="24"/>
    </row>
    <row r="107" spans="1:10" x14ac:dyDescent="0.25">
      <c r="A107" s="342"/>
      <c r="B107" s="305"/>
      <c r="C107" s="265"/>
      <c r="D107" s="265"/>
      <c r="E107" s="265"/>
      <c r="F107" s="3" t="s">
        <v>16</v>
      </c>
      <c r="G107" s="266">
        <f>H107+I107+J107</f>
        <v>0</v>
      </c>
      <c r="H107" s="268"/>
      <c r="I107" s="268"/>
      <c r="J107" s="259"/>
    </row>
    <row r="108" spans="1:10" x14ac:dyDescent="0.25">
      <c r="A108" s="342"/>
      <c r="B108" s="305"/>
      <c r="C108" s="265"/>
      <c r="D108" s="265"/>
      <c r="E108" s="265"/>
      <c r="F108" s="4" t="s">
        <v>17</v>
      </c>
      <c r="G108" s="267"/>
      <c r="H108" s="269"/>
      <c r="I108" s="269"/>
      <c r="J108" s="260"/>
    </row>
    <row r="109" spans="1:10" x14ac:dyDescent="0.25">
      <c r="A109" s="342"/>
      <c r="B109" s="305"/>
      <c r="C109" s="265"/>
      <c r="D109" s="265"/>
      <c r="E109" s="265"/>
      <c r="F109" s="3" t="s">
        <v>16</v>
      </c>
      <c r="G109" s="266">
        <f>H109+I109+J109</f>
        <v>0</v>
      </c>
      <c r="H109" s="268"/>
      <c r="I109" s="268"/>
      <c r="J109" s="259"/>
    </row>
    <row r="110" spans="1:10" ht="36" x14ac:dyDescent="0.25">
      <c r="A110" s="342"/>
      <c r="B110" s="305"/>
      <c r="C110" s="265"/>
      <c r="D110" s="265"/>
      <c r="E110" s="265"/>
      <c r="F110" s="4" t="s">
        <v>18</v>
      </c>
      <c r="G110" s="267"/>
      <c r="H110" s="269"/>
      <c r="I110" s="269"/>
      <c r="J110" s="260"/>
    </row>
    <row r="111" spans="1:10" x14ac:dyDescent="0.25">
      <c r="A111" s="342"/>
      <c r="B111" s="305"/>
      <c r="C111" s="265"/>
      <c r="D111" s="265"/>
      <c r="E111" s="265"/>
      <c r="F111" s="3" t="s">
        <v>16</v>
      </c>
      <c r="G111" s="266">
        <f>H111+I111+J111</f>
        <v>0</v>
      </c>
      <c r="H111" s="268"/>
      <c r="I111" s="268"/>
      <c r="J111" s="259"/>
    </row>
    <row r="112" spans="1:10" ht="24" x14ac:dyDescent="0.25">
      <c r="A112" s="342"/>
      <c r="B112" s="305"/>
      <c r="C112" s="265"/>
      <c r="D112" s="265"/>
      <c r="E112" s="265"/>
      <c r="F112" s="4" t="s">
        <v>19</v>
      </c>
      <c r="G112" s="267"/>
      <c r="H112" s="269"/>
      <c r="I112" s="269"/>
      <c r="J112" s="260"/>
    </row>
    <row r="113" spans="1:10" x14ac:dyDescent="0.25">
      <c r="A113" s="342"/>
      <c r="B113" s="305"/>
      <c r="C113" s="265"/>
      <c r="D113" s="265"/>
      <c r="E113" s="265"/>
      <c r="F113" s="2" t="s">
        <v>20</v>
      </c>
      <c r="G113" s="8">
        <f>G107+G109+G111</f>
        <v>0</v>
      </c>
      <c r="H113" s="9">
        <f>H107+H109+H111</f>
        <v>0</v>
      </c>
      <c r="I113" s="9">
        <f>I107+I109+I111</f>
        <v>0</v>
      </c>
      <c r="J113" s="25">
        <f>J107+J109+J111</f>
        <v>0</v>
      </c>
    </row>
    <row r="114" spans="1:10" x14ac:dyDescent="0.25">
      <c r="A114" s="342"/>
      <c r="B114" s="305"/>
      <c r="C114" s="265"/>
      <c r="D114" s="265"/>
      <c r="E114" s="265"/>
      <c r="F114" s="5" t="s">
        <v>21</v>
      </c>
      <c r="G114" s="8">
        <f>G105+G106+G113</f>
        <v>0</v>
      </c>
      <c r="H114" s="9">
        <f>H105+H106+H113</f>
        <v>0</v>
      </c>
      <c r="I114" s="9">
        <f>I105+I106+I113</f>
        <v>0</v>
      </c>
      <c r="J114" s="25">
        <f>J105+J106+J113</f>
        <v>0</v>
      </c>
    </row>
    <row r="115" spans="1:10" x14ac:dyDescent="0.25">
      <c r="A115" s="342"/>
      <c r="B115" s="305"/>
      <c r="C115" s="265"/>
      <c r="D115" s="265"/>
      <c r="E115" s="265"/>
      <c r="F115" s="5" t="s">
        <v>22</v>
      </c>
      <c r="G115" s="8">
        <f>SUM(H115:J115)</f>
        <v>0</v>
      </c>
      <c r="H115" s="9"/>
      <c r="I115" s="9"/>
      <c r="J115" s="25"/>
    </row>
    <row r="116" spans="1:10" x14ac:dyDescent="0.25">
      <c r="A116" s="342"/>
      <c r="B116" s="305"/>
      <c r="C116" s="265" t="s">
        <v>76</v>
      </c>
      <c r="D116" s="265"/>
      <c r="E116" s="265"/>
      <c r="F116" s="2" t="s">
        <v>14</v>
      </c>
      <c r="G116" s="6">
        <f>H116+I116+J116</f>
        <v>0</v>
      </c>
      <c r="H116" s="7"/>
      <c r="I116" s="204"/>
      <c r="J116" s="24"/>
    </row>
    <row r="117" spans="1:10" x14ac:dyDescent="0.25">
      <c r="A117" s="342"/>
      <c r="B117" s="305"/>
      <c r="C117" s="265"/>
      <c r="D117" s="265"/>
      <c r="E117" s="265"/>
      <c r="F117" s="2" t="s">
        <v>15</v>
      </c>
      <c r="G117" s="6">
        <f>H117+I117+J117</f>
        <v>0</v>
      </c>
      <c r="H117" s="7"/>
      <c r="I117" s="204"/>
      <c r="J117" s="24"/>
    </row>
    <row r="118" spans="1:10" x14ac:dyDescent="0.25">
      <c r="A118" s="342"/>
      <c r="B118" s="305"/>
      <c r="C118" s="265"/>
      <c r="D118" s="265"/>
      <c r="E118" s="265"/>
      <c r="F118" s="3" t="s">
        <v>16</v>
      </c>
      <c r="G118" s="266">
        <f>H118+I118+J118</f>
        <v>0</v>
      </c>
      <c r="H118" s="277"/>
      <c r="I118" s="277"/>
      <c r="J118" s="259"/>
    </row>
    <row r="119" spans="1:10" x14ac:dyDescent="0.25">
      <c r="A119" s="342"/>
      <c r="B119" s="305"/>
      <c r="C119" s="265"/>
      <c r="D119" s="265"/>
      <c r="E119" s="265"/>
      <c r="F119" s="4" t="s">
        <v>17</v>
      </c>
      <c r="G119" s="267"/>
      <c r="H119" s="278"/>
      <c r="I119" s="278"/>
      <c r="J119" s="260"/>
    </row>
    <row r="120" spans="1:10" x14ac:dyDescent="0.25">
      <c r="A120" s="342"/>
      <c r="B120" s="305"/>
      <c r="C120" s="265"/>
      <c r="D120" s="265"/>
      <c r="E120" s="265"/>
      <c r="F120" s="3" t="s">
        <v>16</v>
      </c>
      <c r="G120" s="266">
        <f>H120+I120+J120</f>
        <v>0</v>
      </c>
      <c r="H120" s="277"/>
      <c r="I120" s="277"/>
      <c r="J120" s="259"/>
    </row>
    <row r="121" spans="1:10" ht="36" x14ac:dyDescent="0.25">
      <c r="A121" s="342"/>
      <c r="B121" s="305"/>
      <c r="C121" s="265"/>
      <c r="D121" s="265"/>
      <c r="E121" s="265"/>
      <c r="F121" s="4" t="s">
        <v>18</v>
      </c>
      <c r="G121" s="267"/>
      <c r="H121" s="278"/>
      <c r="I121" s="278"/>
      <c r="J121" s="260"/>
    </row>
    <row r="122" spans="1:10" x14ac:dyDescent="0.25">
      <c r="A122" s="342"/>
      <c r="B122" s="305"/>
      <c r="C122" s="265"/>
      <c r="D122" s="265"/>
      <c r="E122" s="265"/>
      <c r="F122" s="3" t="s">
        <v>16</v>
      </c>
      <c r="G122" s="266">
        <f>H122+I122+J122</f>
        <v>0</v>
      </c>
      <c r="H122" s="277"/>
      <c r="I122" s="277"/>
      <c r="J122" s="259"/>
    </row>
    <row r="123" spans="1:10" ht="24" x14ac:dyDescent="0.25">
      <c r="A123" s="342"/>
      <c r="B123" s="305"/>
      <c r="C123" s="265"/>
      <c r="D123" s="265"/>
      <c r="E123" s="265"/>
      <c r="F123" s="4" t="s">
        <v>19</v>
      </c>
      <c r="G123" s="267"/>
      <c r="H123" s="278"/>
      <c r="I123" s="278"/>
      <c r="J123" s="260"/>
    </row>
    <row r="124" spans="1:10" x14ac:dyDescent="0.25">
      <c r="A124" s="342"/>
      <c r="B124" s="305"/>
      <c r="C124" s="265"/>
      <c r="D124" s="265"/>
      <c r="E124" s="265"/>
      <c r="F124" s="2" t="s">
        <v>20</v>
      </c>
      <c r="G124" s="8">
        <f>G118+G120+G122</f>
        <v>0</v>
      </c>
      <c r="H124" s="9">
        <f>H118+H120+H122</f>
        <v>0</v>
      </c>
      <c r="I124" s="9">
        <f>I118+I120+I122</f>
        <v>0</v>
      </c>
      <c r="J124" s="25">
        <f>J118+J120+J122</f>
        <v>0</v>
      </c>
    </row>
    <row r="125" spans="1:10" x14ac:dyDescent="0.25">
      <c r="A125" s="342"/>
      <c r="B125" s="305"/>
      <c r="C125" s="265"/>
      <c r="D125" s="265"/>
      <c r="E125" s="265"/>
      <c r="F125" s="5" t="s">
        <v>21</v>
      </c>
      <c r="G125" s="8">
        <f>G116+G117+G124</f>
        <v>0</v>
      </c>
      <c r="H125" s="9">
        <f>H116+H117+H124</f>
        <v>0</v>
      </c>
      <c r="I125" s="9">
        <f>I116+I117+I124</f>
        <v>0</v>
      </c>
      <c r="J125" s="25">
        <f>J116+J117+J124</f>
        <v>0</v>
      </c>
    </row>
    <row r="126" spans="1:10" x14ac:dyDescent="0.25">
      <c r="A126" s="342"/>
      <c r="B126" s="305"/>
      <c r="C126" s="265"/>
      <c r="D126" s="265"/>
      <c r="E126" s="265"/>
      <c r="F126" s="5" t="s">
        <v>22</v>
      </c>
      <c r="G126" s="8">
        <f>SUM(H126:J126)</f>
        <v>0</v>
      </c>
      <c r="H126" s="9"/>
      <c r="I126" s="9"/>
      <c r="J126" s="25"/>
    </row>
    <row r="127" spans="1:10" x14ac:dyDescent="0.25">
      <c r="A127" s="342"/>
      <c r="B127" s="305"/>
      <c r="C127" s="265" t="s">
        <v>77</v>
      </c>
      <c r="D127" s="265"/>
      <c r="E127" s="265"/>
      <c r="F127" s="2" t="s">
        <v>14</v>
      </c>
      <c r="G127" s="6">
        <f>H127+I127+J127</f>
        <v>0</v>
      </c>
      <c r="H127" s="7"/>
      <c r="I127" s="204"/>
      <c r="J127" s="24"/>
    </row>
    <row r="128" spans="1:10" x14ac:dyDescent="0.25">
      <c r="A128" s="342"/>
      <c r="B128" s="305"/>
      <c r="C128" s="265"/>
      <c r="D128" s="265"/>
      <c r="E128" s="265"/>
      <c r="F128" s="2" t="s">
        <v>15</v>
      </c>
      <c r="G128" s="6">
        <f>H128+I128+J128</f>
        <v>0</v>
      </c>
      <c r="H128" s="7"/>
      <c r="I128" s="204"/>
      <c r="J128" s="24"/>
    </row>
    <row r="129" spans="1:10" x14ac:dyDescent="0.25">
      <c r="A129" s="342"/>
      <c r="B129" s="305"/>
      <c r="C129" s="265"/>
      <c r="D129" s="265"/>
      <c r="E129" s="265"/>
      <c r="F129" s="3" t="s">
        <v>16</v>
      </c>
      <c r="G129" s="266">
        <f>H129+I129+J129</f>
        <v>0</v>
      </c>
      <c r="H129" s="268"/>
      <c r="I129" s="268"/>
      <c r="J129" s="259"/>
    </row>
    <row r="130" spans="1:10" x14ac:dyDescent="0.25">
      <c r="A130" s="342"/>
      <c r="B130" s="305"/>
      <c r="C130" s="265"/>
      <c r="D130" s="265"/>
      <c r="E130" s="265"/>
      <c r="F130" s="4" t="s">
        <v>17</v>
      </c>
      <c r="G130" s="267"/>
      <c r="H130" s="269"/>
      <c r="I130" s="269"/>
      <c r="J130" s="260"/>
    </row>
    <row r="131" spans="1:10" x14ac:dyDescent="0.25">
      <c r="A131" s="342"/>
      <c r="B131" s="305"/>
      <c r="C131" s="265"/>
      <c r="D131" s="265"/>
      <c r="E131" s="265"/>
      <c r="F131" s="3" t="s">
        <v>16</v>
      </c>
      <c r="G131" s="266">
        <f>H131+I131+J131</f>
        <v>0</v>
      </c>
      <c r="H131" s="268"/>
      <c r="I131" s="268"/>
      <c r="J131" s="259"/>
    </row>
    <row r="132" spans="1:10" ht="36" x14ac:dyDescent="0.25">
      <c r="A132" s="342"/>
      <c r="B132" s="305"/>
      <c r="C132" s="265"/>
      <c r="D132" s="265"/>
      <c r="E132" s="265"/>
      <c r="F132" s="4" t="s">
        <v>18</v>
      </c>
      <c r="G132" s="267"/>
      <c r="H132" s="269"/>
      <c r="I132" s="269"/>
      <c r="J132" s="260"/>
    </row>
    <row r="133" spans="1:10" x14ac:dyDescent="0.25">
      <c r="A133" s="342"/>
      <c r="B133" s="305"/>
      <c r="C133" s="265"/>
      <c r="D133" s="265"/>
      <c r="E133" s="265"/>
      <c r="F133" s="3" t="s">
        <v>16</v>
      </c>
      <c r="G133" s="266">
        <f>H133+I133+J133</f>
        <v>0</v>
      </c>
      <c r="H133" s="268"/>
      <c r="I133" s="268"/>
      <c r="J133" s="259"/>
    </row>
    <row r="134" spans="1:10" ht="24" x14ac:dyDescent="0.25">
      <c r="A134" s="342"/>
      <c r="B134" s="305"/>
      <c r="C134" s="265"/>
      <c r="D134" s="265"/>
      <c r="E134" s="265"/>
      <c r="F134" s="4" t="s">
        <v>19</v>
      </c>
      <c r="G134" s="267"/>
      <c r="H134" s="269"/>
      <c r="I134" s="269"/>
      <c r="J134" s="260"/>
    </row>
    <row r="135" spans="1:10" x14ac:dyDescent="0.25">
      <c r="A135" s="342"/>
      <c r="B135" s="305"/>
      <c r="C135" s="265"/>
      <c r="D135" s="265"/>
      <c r="E135" s="265"/>
      <c r="F135" s="2" t="s">
        <v>20</v>
      </c>
      <c r="G135" s="8">
        <f>G129+G131+G133</f>
        <v>0</v>
      </c>
      <c r="H135" s="9">
        <f>H129+H131+H133</f>
        <v>0</v>
      </c>
      <c r="I135" s="9">
        <f>I129+I131+I133</f>
        <v>0</v>
      </c>
      <c r="J135" s="25">
        <f>J129+J131+J133</f>
        <v>0</v>
      </c>
    </row>
    <row r="136" spans="1:10" x14ac:dyDescent="0.25">
      <c r="A136" s="342"/>
      <c r="B136" s="305"/>
      <c r="C136" s="265"/>
      <c r="D136" s="265"/>
      <c r="E136" s="265"/>
      <c r="F136" s="5" t="s">
        <v>21</v>
      </c>
      <c r="G136" s="8">
        <f>G127+G128+G135</f>
        <v>0</v>
      </c>
      <c r="H136" s="9">
        <f>H127+H128+H135</f>
        <v>0</v>
      </c>
      <c r="I136" s="9">
        <f>I127+I128+I135</f>
        <v>0</v>
      </c>
      <c r="J136" s="25">
        <f>J127+J128+J135</f>
        <v>0</v>
      </c>
    </row>
    <row r="137" spans="1:10" x14ac:dyDescent="0.25">
      <c r="A137" s="342"/>
      <c r="B137" s="305"/>
      <c r="C137" s="265"/>
      <c r="D137" s="265"/>
      <c r="E137" s="265"/>
      <c r="F137" s="5" t="s">
        <v>22</v>
      </c>
      <c r="G137" s="8">
        <f>SUM(H137:J137)</f>
        <v>0</v>
      </c>
      <c r="H137" s="9"/>
      <c r="I137" s="9"/>
      <c r="J137" s="25"/>
    </row>
    <row r="138" spans="1:10" x14ac:dyDescent="0.25">
      <c r="A138" s="342"/>
      <c r="B138" s="305"/>
      <c r="C138" s="265" t="s">
        <v>78</v>
      </c>
      <c r="D138" s="265"/>
      <c r="E138" s="265"/>
      <c r="F138" s="2" t="s">
        <v>14</v>
      </c>
      <c r="G138" s="6">
        <f>H138+I138+J138</f>
        <v>0</v>
      </c>
      <c r="H138" s="7"/>
      <c r="I138" s="204"/>
      <c r="J138" s="24"/>
    </row>
    <row r="139" spans="1:10" x14ac:dyDescent="0.25">
      <c r="A139" s="342"/>
      <c r="B139" s="305"/>
      <c r="C139" s="265"/>
      <c r="D139" s="265"/>
      <c r="E139" s="265"/>
      <c r="F139" s="2" t="s">
        <v>15</v>
      </c>
      <c r="G139" s="6">
        <f>H139+I139+J139</f>
        <v>0</v>
      </c>
      <c r="H139" s="7"/>
      <c r="I139" s="204"/>
      <c r="J139" s="24"/>
    </row>
    <row r="140" spans="1:10" x14ac:dyDescent="0.25">
      <c r="A140" s="342"/>
      <c r="B140" s="305"/>
      <c r="C140" s="265"/>
      <c r="D140" s="265"/>
      <c r="E140" s="265"/>
      <c r="F140" s="3" t="s">
        <v>16</v>
      </c>
      <c r="G140" s="266">
        <f>H140+I140+J140</f>
        <v>0</v>
      </c>
      <c r="H140" s="277"/>
      <c r="I140" s="277"/>
      <c r="J140" s="259"/>
    </row>
    <row r="141" spans="1:10" x14ac:dyDescent="0.25">
      <c r="A141" s="342"/>
      <c r="B141" s="305"/>
      <c r="C141" s="265"/>
      <c r="D141" s="265"/>
      <c r="E141" s="265"/>
      <c r="F141" s="4" t="s">
        <v>17</v>
      </c>
      <c r="G141" s="267"/>
      <c r="H141" s="278"/>
      <c r="I141" s="278"/>
      <c r="J141" s="260"/>
    </row>
    <row r="142" spans="1:10" x14ac:dyDescent="0.25">
      <c r="A142" s="342"/>
      <c r="B142" s="305"/>
      <c r="C142" s="265"/>
      <c r="D142" s="265"/>
      <c r="E142" s="265"/>
      <c r="F142" s="3" t="s">
        <v>16</v>
      </c>
      <c r="G142" s="266">
        <f>H142+I142+J142</f>
        <v>0</v>
      </c>
      <c r="H142" s="277"/>
      <c r="I142" s="277"/>
      <c r="J142" s="259"/>
    </row>
    <row r="143" spans="1:10" ht="36" x14ac:dyDescent="0.25">
      <c r="A143" s="342"/>
      <c r="B143" s="305"/>
      <c r="C143" s="265"/>
      <c r="D143" s="265"/>
      <c r="E143" s="265"/>
      <c r="F143" s="4" t="s">
        <v>18</v>
      </c>
      <c r="G143" s="267"/>
      <c r="H143" s="278"/>
      <c r="I143" s="278"/>
      <c r="J143" s="260"/>
    </row>
    <row r="144" spans="1:10" x14ac:dyDescent="0.25">
      <c r="A144" s="342"/>
      <c r="B144" s="305"/>
      <c r="C144" s="265"/>
      <c r="D144" s="265"/>
      <c r="E144" s="265"/>
      <c r="F144" s="3" t="s">
        <v>16</v>
      </c>
      <c r="G144" s="266">
        <f>H144+I144+J144</f>
        <v>0</v>
      </c>
      <c r="H144" s="277"/>
      <c r="I144" s="277"/>
      <c r="J144" s="259"/>
    </row>
    <row r="145" spans="1:10" ht="24" x14ac:dyDescent="0.25">
      <c r="A145" s="342"/>
      <c r="B145" s="305"/>
      <c r="C145" s="265"/>
      <c r="D145" s="265"/>
      <c r="E145" s="265"/>
      <c r="F145" s="4" t="s">
        <v>19</v>
      </c>
      <c r="G145" s="267"/>
      <c r="H145" s="278"/>
      <c r="I145" s="278"/>
      <c r="J145" s="260"/>
    </row>
    <row r="146" spans="1:10" x14ac:dyDescent="0.25">
      <c r="A146" s="342"/>
      <c r="B146" s="305"/>
      <c r="C146" s="265"/>
      <c r="D146" s="265"/>
      <c r="E146" s="265"/>
      <c r="F146" s="2" t="s">
        <v>20</v>
      </c>
      <c r="G146" s="8">
        <f>G140+G142+G144</f>
        <v>0</v>
      </c>
      <c r="H146" s="9">
        <f>H140+H142+H144</f>
        <v>0</v>
      </c>
      <c r="I146" s="9">
        <f>I140+I142+I144</f>
        <v>0</v>
      </c>
      <c r="J146" s="25">
        <f>J140+J142+J144</f>
        <v>0</v>
      </c>
    </row>
    <row r="147" spans="1:10" x14ac:dyDescent="0.25">
      <c r="A147" s="342"/>
      <c r="B147" s="305"/>
      <c r="C147" s="265"/>
      <c r="D147" s="265"/>
      <c r="E147" s="265"/>
      <c r="F147" s="5" t="s">
        <v>21</v>
      </c>
      <c r="G147" s="8">
        <f>G138+G139+G146</f>
        <v>0</v>
      </c>
      <c r="H147" s="9">
        <f>H138+H139+H146</f>
        <v>0</v>
      </c>
      <c r="I147" s="9">
        <f>I138+I139+I146</f>
        <v>0</v>
      </c>
      <c r="J147" s="25">
        <f>J138+J139+J146</f>
        <v>0</v>
      </c>
    </row>
    <row r="148" spans="1:10" x14ac:dyDescent="0.25">
      <c r="A148" s="342"/>
      <c r="B148" s="305"/>
      <c r="C148" s="265"/>
      <c r="D148" s="265"/>
      <c r="E148" s="265"/>
      <c r="F148" s="5" t="s">
        <v>22</v>
      </c>
      <c r="G148" s="8">
        <f>SUM(H148:J148)</f>
        <v>0</v>
      </c>
      <c r="H148" s="9"/>
      <c r="I148" s="9"/>
      <c r="J148" s="25"/>
    </row>
    <row r="149" spans="1:10" x14ac:dyDescent="0.25">
      <c r="A149" s="342"/>
      <c r="B149" s="305"/>
      <c r="C149" s="265" t="s">
        <v>79</v>
      </c>
      <c r="D149" s="265"/>
      <c r="E149" s="265"/>
      <c r="F149" s="2" t="s">
        <v>14</v>
      </c>
      <c r="G149" s="6">
        <f>H149+I149+J149</f>
        <v>0</v>
      </c>
      <c r="H149" s="7"/>
      <c r="I149" s="204"/>
      <c r="J149" s="24"/>
    </row>
    <row r="150" spans="1:10" x14ac:dyDescent="0.25">
      <c r="A150" s="342"/>
      <c r="B150" s="305"/>
      <c r="C150" s="265"/>
      <c r="D150" s="265"/>
      <c r="E150" s="265"/>
      <c r="F150" s="2" t="s">
        <v>15</v>
      </c>
      <c r="G150" s="6">
        <f>H150+I150+J150</f>
        <v>0</v>
      </c>
      <c r="H150" s="7"/>
      <c r="I150" s="204"/>
      <c r="J150" s="24"/>
    </row>
    <row r="151" spans="1:10" x14ac:dyDescent="0.25">
      <c r="A151" s="342"/>
      <c r="B151" s="305"/>
      <c r="C151" s="265"/>
      <c r="D151" s="265"/>
      <c r="E151" s="265"/>
      <c r="F151" s="3" t="s">
        <v>16</v>
      </c>
      <c r="G151" s="266">
        <f>H151+I151+J151</f>
        <v>0</v>
      </c>
      <c r="H151" s="268"/>
      <c r="I151" s="268"/>
      <c r="J151" s="259"/>
    </row>
    <row r="152" spans="1:10" x14ac:dyDescent="0.25">
      <c r="A152" s="342"/>
      <c r="B152" s="305"/>
      <c r="C152" s="265"/>
      <c r="D152" s="265"/>
      <c r="E152" s="265"/>
      <c r="F152" s="4" t="s">
        <v>17</v>
      </c>
      <c r="G152" s="267"/>
      <c r="H152" s="269"/>
      <c r="I152" s="269"/>
      <c r="J152" s="260"/>
    </row>
    <row r="153" spans="1:10" x14ac:dyDescent="0.25">
      <c r="A153" s="342"/>
      <c r="B153" s="305"/>
      <c r="C153" s="265"/>
      <c r="D153" s="265"/>
      <c r="E153" s="265"/>
      <c r="F153" s="3" t="s">
        <v>16</v>
      </c>
      <c r="G153" s="266">
        <f>H153+I153+J153</f>
        <v>0</v>
      </c>
      <c r="H153" s="268"/>
      <c r="I153" s="268"/>
      <c r="J153" s="259"/>
    </row>
    <row r="154" spans="1:10" ht="36" x14ac:dyDescent="0.25">
      <c r="A154" s="342"/>
      <c r="B154" s="305"/>
      <c r="C154" s="265"/>
      <c r="D154" s="265"/>
      <c r="E154" s="265"/>
      <c r="F154" s="4" t="s">
        <v>18</v>
      </c>
      <c r="G154" s="267"/>
      <c r="H154" s="269"/>
      <c r="I154" s="269"/>
      <c r="J154" s="260"/>
    </row>
    <row r="155" spans="1:10" x14ac:dyDescent="0.25">
      <c r="A155" s="342"/>
      <c r="B155" s="305"/>
      <c r="C155" s="265"/>
      <c r="D155" s="265"/>
      <c r="E155" s="265"/>
      <c r="F155" s="3" t="s">
        <v>16</v>
      </c>
      <c r="G155" s="266">
        <f>H155+I155+J155</f>
        <v>0</v>
      </c>
      <c r="H155" s="268"/>
      <c r="I155" s="268"/>
      <c r="J155" s="259"/>
    </row>
    <row r="156" spans="1:10" ht="24" x14ac:dyDescent="0.25">
      <c r="A156" s="342"/>
      <c r="B156" s="305"/>
      <c r="C156" s="265"/>
      <c r="D156" s="265"/>
      <c r="E156" s="265"/>
      <c r="F156" s="4" t="s">
        <v>19</v>
      </c>
      <c r="G156" s="267"/>
      <c r="H156" s="269"/>
      <c r="I156" s="269"/>
      <c r="J156" s="260"/>
    </row>
    <row r="157" spans="1:10" x14ac:dyDescent="0.25">
      <c r="A157" s="342"/>
      <c r="B157" s="305"/>
      <c r="C157" s="265"/>
      <c r="D157" s="265"/>
      <c r="E157" s="265"/>
      <c r="F157" s="2" t="s">
        <v>20</v>
      </c>
      <c r="G157" s="8">
        <f>G151+G153+G155</f>
        <v>0</v>
      </c>
      <c r="H157" s="9">
        <f>H151+H153+H155</f>
        <v>0</v>
      </c>
      <c r="I157" s="9">
        <f>I151+I153+I155</f>
        <v>0</v>
      </c>
      <c r="J157" s="25">
        <f>J151+J153+J155</f>
        <v>0</v>
      </c>
    </row>
    <row r="158" spans="1:10" x14ac:dyDescent="0.25">
      <c r="A158" s="342"/>
      <c r="B158" s="305"/>
      <c r="C158" s="265"/>
      <c r="D158" s="265"/>
      <c r="E158" s="265"/>
      <c r="F158" s="5" t="s">
        <v>21</v>
      </c>
      <c r="G158" s="8">
        <f>G149+G150+G157</f>
        <v>0</v>
      </c>
      <c r="H158" s="9">
        <f>H149+H150+H157</f>
        <v>0</v>
      </c>
      <c r="I158" s="9">
        <f>I149+I150+I157</f>
        <v>0</v>
      </c>
      <c r="J158" s="25">
        <f>J149+J150+J157</f>
        <v>0</v>
      </c>
    </row>
    <row r="159" spans="1:10" x14ac:dyDescent="0.25">
      <c r="A159" s="342"/>
      <c r="B159" s="305"/>
      <c r="C159" s="265"/>
      <c r="D159" s="265"/>
      <c r="E159" s="265"/>
      <c r="F159" s="5" t="s">
        <v>22</v>
      </c>
      <c r="G159" s="8">
        <f>SUM(H159:J159)</f>
        <v>0</v>
      </c>
      <c r="H159" s="9"/>
      <c r="I159" s="9"/>
      <c r="J159" s="25"/>
    </row>
    <row r="160" spans="1:10" x14ac:dyDescent="0.25">
      <c r="A160" s="342"/>
      <c r="B160" s="305"/>
      <c r="C160" s="265" t="s">
        <v>80</v>
      </c>
      <c r="D160" s="265"/>
      <c r="E160" s="265"/>
      <c r="F160" s="2" t="s">
        <v>14</v>
      </c>
      <c r="G160" s="6">
        <f>H160+I160+J160</f>
        <v>0</v>
      </c>
      <c r="H160" s="7"/>
      <c r="I160" s="204"/>
      <c r="J160" s="24"/>
    </row>
    <row r="161" spans="1:10" x14ac:dyDescent="0.25">
      <c r="A161" s="342"/>
      <c r="B161" s="305"/>
      <c r="C161" s="265"/>
      <c r="D161" s="265"/>
      <c r="E161" s="265"/>
      <c r="F161" s="2" t="s">
        <v>15</v>
      </c>
      <c r="G161" s="6">
        <f>H161+I161+J161</f>
        <v>0</v>
      </c>
      <c r="H161" s="7"/>
      <c r="I161" s="204"/>
      <c r="J161" s="24"/>
    </row>
    <row r="162" spans="1:10" x14ac:dyDescent="0.25">
      <c r="A162" s="342"/>
      <c r="B162" s="305"/>
      <c r="C162" s="265"/>
      <c r="D162" s="265"/>
      <c r="E162" s="265"/>
      <c r="F162" s="3" t="s">
        <v>16</v>
      </c>
      <c r="G162" s="266">
        <f>H162+I162+J162</f>
        <v>0</v>
      </c>
      <c r="H162" s="277"/>
      <c r="I162" s="277"/>
      <c r="J162" s="259"/>
    </row>
    <row r="163" spans="1:10" x14ac:dyDescent="0.25">
      <c r="A163" s="342"/>
      <c r="B163" s="305"/>
      <c r="C163" s="265"/>
      <c r="D163" s="265"/>
      <c r="E163" s="265"/>
      <c r="F163" s="4" t="s">
        <v>17</v>
      </c>
      <c r="G163" s="267"/>
      <c r="H163" s="278"/>
      <c r="I163" s="278"/>
      <c r="J163" s="260"/>
    </row>
    <row r="164" spans="1:10" x14ac:dyDescent="0.25">
      <c r="A164" s="342"/>
      <c r="B164" s="305"/>
      <c r="C164" s="265"/>
      <c r="D164" s="265"/>
      <c r="E164" s="265"/>
      <c r="F164" s="3" t="s">
        <v>16</v>
      </c>
      <c r="G164" s="266">
        <f>H164+I164+J164</f>
        <v>0</v>
      </c>
      <c r="H164" s="277"/>
      <c r="I164" s="277"/>
      <c r="J164" s="259"/>
    </row>
    <row r="165" spans="1:10" ht="36" x14ac:dyDescent="0.25">
      <c r="A165" s="342"/>
      <c r="B165" s="305"/>
      <c r="C165" s="265"/>
      <c r="D165" s="265"/>
      <c r="E165" s="265"/>
      <c r="F165" s="4" t="s">
        <v>18</v>
      </c>
      <c r="G165" s="267"/>
      <c r="H165" s="278"/>
      <c r="I165" s="278"/>
      <c r="J165" s="260"/>
    </row>
    <row r="166" spans="1:10" x14ac:dyDescent="0.25">
      <c r="A166" s="342"/>
      <c r="B166" s="305"/>
      <c r="C166" s="265"/>
      <c r="D166" s="265"/>
      <c r="E166" s="265"/>
      <c r="F166" s="3" t="s">
        <v>16</v>
      </c>
      <c r="G166" s="266">
        <f>H166+I166+J166</f>
        <v>0</v>
      </c>
      <c r="H166" s="277"/>
      <c r="I166" s="277"/>
      <c r="J166" s="259"/>
    </row>
    <row r="167" spans="1:10" ht="24" x14ac:dyDescent="0.25">
      <c r="A167" s="342"/>
      <c r="B167" s="305"/>
      <c r="C167" s="265"/>
      <c r="D167" s="265"/>
      <c r="E167" s="265"/>
      <c r="F167" s="4" t="s">
        <v>19</v>
      </c>
      <c r="G167" s="267"/>
      <c r="H167" s="278"/>
      <c r="I167" s="278"/>
      <c r="J167" s="260"/>
    </row>
    <row r="168" spans="1:10" x14ac:dyDescent="0.25">
      <c r="A168" s="342"/>
      <c r="B168" s="305"/>
      <c r="C168" s="265"/>
      <c r="D168" s="265"/>
      <c r="E168" s="265"/>
      <c r="F168" s="2" t="s">
        <v>20</v>
      </c>
      <c r="G168" s="8">
        <f>G162+G164+G166</f>
        <v>0</v>
      </c>
      <c r="H168" s="9">
        <f>H162+H164+H166</f>
        <v>0</v>
      </c>
      <c r="I168" s="9">
        <f>I162+I164+I166</f>
        <v>0</v>
      </c>
      <c r="J168" s="25">
        <f>J162+J164+J166</f>
        <v>0</v>
      </c>
    </row>
    <row r="169" spans="1:10" x14ac:dyDescent="0.25">
      <c r="A169" s="342"/>
      <c r="B169" s="305"/>
      <c r="C169" s="265"/>
      <c r="D169" s="265"/>
      <c r="E169" s="265"/>
      <c r="F169" s="5" t="s">
        <v>21</v>
      </c>
      <c r="G169" s="8">
        <f>G160+G161+G168</f>
        <v>0</v>
      </c>
      <c r="H169" s="9">
        <f>H160+H161+H168</f>
        <v>0</v>
      </c>
      <c r="I169" s="9">
        <f>I160+I161+I168</f>
        <v>0</v>
      </c>
      <c r="J169" s="25">
        <f>J160+J161+J168</f>
        <v>0</v>
      </c>
    </row>
    <row r="170" spans="1:10" x14ac:dyDescent="0.25">
      <c r="A170" s="342"/>
      <c r="B170" s="311"/>
      <c r="C170" s="265"/>
      <c r="D170" s="265"/>
      <c r="E170" s="265"/>
      <c r="F170" s="5" t="s">
        <v>22</v>
      </c>
      <c r="G170" s="8">
        <f>SUM(H170:J170)</f>
        <v>0</v>
      </c>
      <c r="H170" s="9"/>
      <c r="I170" s="9"/>
      <c r="J170" s="25"/>
    </row>
    <row r="171" spans="1:10" x14ac:dyDescent="0.25">
      <c r="A171" s="342"/>
      <c r="B171" s="335" t="s">
        <v>81</v>
      </c>
      <c r="C171" s="336"/>
      <c r="D171" s="336"/>
      <c r="E171" s="336"/>
      <c r="F171" s="337"/>
      <c r="G171" s="12">
        <f>G81+G82+G92+G93+G103+G104+G114+G115+G125+G126+G136+G137+G147+G148+G158+G159+G169+G170</f>
        <v>0</v>
      </c>
      <c r="H171" s="12">
        <f t="shared" ref="H171:J171" si="2">H81+H82+H92+H93+H103+H104+H114+H115+H125+H126+H136+H137+H147+H148+H158+H159+H169+H170</f>
        <v>0</v>
      </c>
      <c r="I171" s="12">
        <f t="shared" si="2"/>
        <v>0</v>
      </c>
      <c r="J171" s="48">
        <f t="shared" si="2"/>
        <v>0</v>
      </c>
    </row>
    <row r="172" spans="1:10" x14ac:dyDescent="0.25">
      <c r="A172" s="342"/>
      <c r="B172" s="304" t="s">
        <v>102</v>
      </c>
      <c r="C172" s="265" t="s">
        <v>83</v>
      </c>
      <c r="D172" s="265"/>
      <c r="E172" s="265"/>
      <c r="F172" s="2" t="s">
        <v>14</v>
      </c>
      <c r="G172" s="6">
        <f>H172+I172+J172</f>
        <v>0</v>
      </c>
      <c r="H172" s="7"/>
      <c r="I172" s="204"/>
      <c r="J172" s="24"/>
    </row>
    <row r="173" spans="1:10" x14ac:dyDescent="0.25">
      <c r="A173" s="342"/>
      <c r="B173" s="305"/>
      <c r="C173" s="265"/>
      <c r="D173" s="265"/>
      <c r="E173" s="265"/>
      <c r="F173" s="2" t="s">
        <v>15</v>
      </c>
      <c r="G173" s="6">
        <f>H173+I173+J173</f>
        <v>0</v>
      </c>
      <c r="H173" s="7"/>
      <c r="I173" s="204"/>
      <c r="J173" s="24"/>
    </row>
    <row r="174" spans="1:10" x14ac:dyDescent="0.25">
      <c r="A174" s="342"/>
      <c r="B174" s="305"/>
      <c r="C174" s="265"/>
      <c r="D174" s="265"/>
      <c r="E174" s="265"/>
      <c r="F174" s="3" t="s">
        <v>16</v>
      </c>
      <c r="G174" s="266">
        <f>H174+I174+J174</f>
        <v>0</v>
      </c>
      <c r="H174" s="268"/>
      <c r="I174" s="268"/>
      <c r="J174" s="259"/>
    </row>
    <row r="175" spans="1:10" x14ac:dyDescent="0.25">
      <c r="A175" s="342"/>
      <c r="B175" s="305"/>
      <c r="C175" s="265"/>
      <c r="D175" s="265"/>
      <c r="E175" s="265"/>
      <c r="F175" s="4" t="s">
        <v>17</v>
      </c>
      <c r="G175" s="267"/>
      <c r="H175" s="269"/>
      <c r="I175" s="269"/>
      <c r="J175" s="260"/>
    </row>
    <row r="176" spans="1:10" x14ac:dyDescent="0.25">
      <c r="A176" s="342"/>
      <c r="B176" s="305"/>
      <c r="C176" s="265"/>
      <c r="D176" s="265"/>
      <c r="E176" s="265"/>
      <c r="F176" s="3" t="s">
        <v>16</v>
      </c>
      <c r="G176" s="266">
        <f>H176+I176+J176</f>
        <v>0</v>
      </c>
      <c r="H176" s="268"/>
      <c r="I176" s="268"/>
      <c r="J176" s="259"/>
    </row>
    <row r="177" spans="1:10" ht="36" x14ac:dyDescent="0.25">
      <c r="A177" s="342"/>
      <c r="B177" s="305"/>
      <c r="C177" s="265"/>
      <c r="D177" s="265"/>
      <c r="E177" s="265"/>
      <c r="F177" s="4" t="s">
        <v>18</v>
      </c>
      <c r="G177" s="267"/>
      <c r="H177" s="269"/>
      <c r="I177" s="269"/>
      <c r="J177" s="260"/>
    </row>
    <row r="178" spans="1:10" x14ac:dyDescent="0.25">
      <c r="A178" s="342"/>
      <c r="B178" s="305"/>
      <c r="C178" s="265"/>
      <c r="D178" s="265"/>
      <c r="E178" s="265"/>
      <c r="F178" s="3" t="s">
        <v>16</v>
      </c>
      <c r="G178" s="266">
        <f>H178+I178+J178</f>
        <v>0</v>
      </c>
      <c r="H178" s="268"/>
      <c r="I178" s="268"/>
      <c r="J178" s="259"/>
    </row>
    <row r="179" spans="1:10" ht="24" x14ac:dyDescent="0.25">
      <c r="A179" s="342"/>
      <c r="B179" s="305"/>
      <c r="C179" s="265"/>
      <c r="D179" s="265"/>
      <c r="E179" s="265"/>
      <c r="F179" s="4" t="s">
        <v>19</v>
      </c>
      <c r="G179" s="267"/>
      <c r="H179" s="269"/>
      <c r="I179" s="269"/>
      <c r="J179" s="260"/>
    </row>
    <row r="180" spans="1:10" x14ac:dyDescent="0.25">
      <c r="A180" s="342"/>
      <c r="B180" s="305"/>
      <c r="C180" s="265"/>
      <c r="D180" s="265"/>
      <c r="E180" s="265"/>
      <c r="F180" s="2" t="s">
        <v>20</v>
      </c>
      <c r="G180" s="8">
        <f>G174+G176+G178</f>
        <v>0</v>
      </c>
      <c r="H180" s="9">
        <f>H174+H176+H178</f>
        <v>0</v>
      </c>
      <c r="I180" s="9">
        <f>I174+I176+I178</f>
        <v>0</v>
      </c>
      <c r="J180" s="25">
        <f>J174+J176+J178</f>
        <v>0</v>
      </c>
    </row>
    <row r="181" spans="1:10" x14ac:dyDescent="0.25">
      <c r="A181" s="342"/>
      <c r="B181" s="305"/>
      <c r="C181" s="265"/>
      <c r="D181" s="265"/>
      <c r="E181" s="265"/>
      <c r="F181" s="5" t="s">
        <v>21</v>
      </c>
      <c r="G181" s="8">
        <f>G172+G173+G180</f>
        <v>0</v>
      </c>
      <c r="H181" s="9">
        <f>H172+H173+H180</f>
        <v>0</v>
      </c>
      <c r="I181" s="9">
        <f>I172+I173+I180</f>
        <v>0</v>
      </c>
      <c r="J181" s="25">
        <f>J172+J173+J180</f>
        <v>0</v>
      </c>
    </row>
    <row r="182" spans="1:10" x14ac:dyDescent="0.25">
      <c r="A182" s="342"/>
      <c r="B182" s="305"/>
      <c r="C182" s="265"/>
      <c r="D182" s="265"/>
      <c r="E182" s="265"/>
      <c r="F182" s="5" t="s">
        <v>22</v>
      </c>
      <c r="G182" s="8">
        <f>SUM(H182:J182)</f>
        <v>0</v>
      </c>
      <c r="H182" s="9"/>
      <c r="I182" s="9"/>
      <c r="J182" s="25"/>
    </row>
    <row r="183" spans="1:10" x14ac:dyDescent="0.25">
      <c r="A183" s="342"/>
      <c r="B183" s="305"/>
      <c r="C183" s="265" t="s">
        <v>84</v>
      </c>
      <c r="D183" s="265"/>
      <c r="E183" s="265"/>
      <c r="F183" s="2" t="s">
        <v>14</v>
      </c>
      <c r="G183" s="6">
        <f>H183+I183+J183</f>
        <v>0</v>
      </c>
      <c r="H183" s="7"/>
      <c r="I183" s="204"/>
      <c r="J183" s="24"/>
    </row>
    <row r="184" spans="1:10" x14ac:dyDescent="0.25">
      <c r="A184" s="342"/>
      <c r="B184" s="305"/>
      <c r="C184" s="265"/>
      <c r="D184" s="265"/>
      <c r="E184" s="265"/>
      <c r="F184" s="2" t="s">
        <v>15</v>
      </c>
      <c r="G184" s="6">
        <f>H184+I184+J184</f>
        <v>0</v>
      </c>
      <c r="H184" s="7"/>
      <c r="I184" s="204"/>
      <c r="J184" s="24"/>
    </row>
    <row r="185" spans="1:10" x14ac:dyDescent="0.25">
      <c r="A185" s="342"/>
      <c r="B185" s="305"/>
      <c r="C185" s="265"/>
      <c r="D185" s="265"/>
      <c r="E185" s="265"/>
      <c r="F185" s="3" t="s">
        <v>16</v>
      </c>
      <c r="G185" s="266">
        <f>H185+I185+J185</f>
        <v>0</v>
      </c>
      <c r="H185" s="277"/>
      <c r="I185" s="277"/>
      <c r="J185" s="259"/>
    </row>
    <row r="186" spans="1:10" x14ac:dyDescent="0.25">
      <c r="A186" s="342"/>
      <c r="B186" s="305"/>
      <c r="C186" s="265"/>
      <c r="D186" s="265"/>
      <c r="E186" s="265"/>
      <c r="F186" s="4" t="s">
        <v>17</v>
      </c>
      <c r="G186" s="267"/>
      <c r="H186" s="278"/>
      <c r="I186" s="278"/>
      <c r="J186" s="260"/>
    </row>
    <row r="187" spans="1:10" x14ac:dyDescent="0.25">
      <c r="A187" s="342"/>
      <c r="B187" s="305"/>
      <c r="C187" s="265"/>
      <c r="D187" s="265"/>
      <c r="E187" s="265"/>
      <c r="F187" s="3" t="s">
        <v>16</v>
      </c>
      <c r="G187" s="266">
        <f>H187+I187+J187</f>
        <v>0</v>
      </c>
      <c r="H187" s="277"/>
      <c r="I187" s="277"/>
      <c r="J187" s="259"/>
    </row>
    <row r="188" spans="1:10" ht="36" x14ac:dyDescent="0.25">
      <c r="A188" s="342"/>
      <c r="B188" s="305"/>
      <c r="C188" s="265"/>
      <c r="D188" s="265"/>
      <c r="E188" s="265"/>
      <c r="F188" s="4" t="s">
        <v>18</v>
      </c>
      <c r="G188" s="267"/>
      <c r="H188" s="278"/>
      <c r="I188" s="278"/>
      <c r="J188" s="260"/>
    </row>
    <row r="189" spans="1:10" x14ac:dyDescent="0.25">
      <c r="A189" s="342"/>
      <c r="B189" s="305"/>
      <c r="C189" s="265"/>
      <c r="D189" s="265"/>
      <c r="E189" s="265"/>
      <c r="F189" s="3" t="s">
        <v>16</v>
      </c>
      <c r="G189" s="266">
        <f>H189+I189+J189</f>
        <v>0</v>
      </c>
      <c r="H189" s="277"/>
      <c r="I189" s="277"/>
      <c r="J189" s="259"/>
    </row>
    <row r="190" spans="1:10" ht="24" x14ac:dyDescent="0.25">
      <c r="A190" s="342"/>
      <c r="B190" s="305"/>
      <c r="C190" s="265"/>
      <c r="D190" s="265"/>
      <c r="E190" s="265"/>
      <c r="F190" s="4" t="s">
        <v>19</v>
      </c>
      <c r="G190" s="267"/>
      <c r="H190" s="278"/>
      <c r="I190" s="278"/>
      <c r="J190" s="260"/>
    </row>
    <row r="191" spans="1:10" x14ac:dyDescent="0.25">
      <c r="A191" s="342"/>
      <c r="B191" s="305"/>
      <c r="C191" s="265"/>
      <c r="D191" s="265"/>
      <c r="E191" s="265"/>
      <c r="F191" s="2" t="s">
        <v>20</v>
      </c>
      <c r="G191" s="8">
        <f>G185+G187+G189</f>
        <v>0</v>
      </c>
      <c r="H191" s="9">
        <f>H185+H187+H189</f>
        <v>0</v>
      </c>
      <c r="I191" s="9">
        <f>I185+I187+I189</f>
        <v>0</v>
      </c>
      <c r="J191" s="25">
        <f>J185+J187+J189</f>
        <v>0</v>
      </c>
    </row>
    <row r="192" spans="1:10" x14ac:dyDescent="0.25">
      <c r="A192" s="342"/>
      <c r="B192" s="305"/>
      <c r="C192" s="265"/>
      <c r="D192" s="265"/>
      <c r="E192" s="265"/>
      <c r="F192" s="5" t="s">
        <v>21</v>
      </c>
      <c r="G192" s="8">
        <f>G183+G184+G191</f>
        <v>0</v>
      </c>
      <c r="H192" s="9">
        <f>H183+H184+H191</f>
        <v>0</v>
      </c>
      <c r="I192" s="9">
        <f>I183+I184+I191</f>
        <v>0</v>
      </c>
      <c r="J192" s="25">
        <f>J183+J184+J191</f>
        <v>0</v>
      </c>
    </row>
    <row r="193" spans="1:10" x14ac:dyDescent="0.25">
      <c r="A193" s="342"/>
      <c r="B193" s="305"/>
      <c r="C193" s="265"/>
      <c r="D193" s="265"/>
      <c r="E193" s="265"/>
      <c r="F193" s="5" t="s">
        <v>22</v>
      </c>
      <c r="G193" s="8">
        <f>SUM(H193:J193)</f>
        <v>0</v>
      </c>
      <c r="H193" s="9"/>
      <c r="I193" s="9"/>
      <c r="J193" s="25"/>
    </row>
    <row r="194" spans="1:10" x14ac:dyDescent="0.25">
      <c r="A194" s="342"/>
      <c r="B194" s="305"/>
      <c r="C194" s="265" t="s">
        <v>85</v>
      </c>
      <c r="D194" s="265"/>
      <c r="E194" s="265"/>
      <c r="F194" s="2" t="s">
        <v>14</v>
      </c>
      <c r="G194" s="6">
        <f>H194+I194+J194</f>
        <v>0</v>
      </c>
      <c r="H194" s="7"/>
      <c r="I194" s="204"/>
      <c r="J194" s="24"/>
    </row>
    <row r="195" spans="1:10" x14ac:dyDescent="0.25">
      <c r="A195" s="342"/>
      <c r="B195" s="305"/>
      <c r="C195" s="265"/>
      <c r="D195" s="265"/>
      <c r="E195" s="265"/>
      <c r="F195" s="2" t="s">
        <v>15</v>
      </c>
      <c r="G195" s="6">
        <f>H195+I195+J195</f>
        <v>0</v>
      </c>
      <c r="H195" s="7"/>
      <c r="I195" s="7"/>
      <c r="J195" s="24"/>
    </row>
    <row r="196" spans="1:10" x14ac:dyDescent="0.25">
      <c r="A196" s="342"/>
      <c r="B196" s="305"/>
      <c r="C196" s="265"/>
      <c r="D196" s="265"/>
      <c r="E196" s="265"/>
      <c r="F196" s="3" t="s">
        <v>16</v>
      </c>
      <c r="G196" s="266">
        <f>H196+I196+J196</f>
        <v>0</v>
      </c>
      <c r="H196" s="268"/>
      <c r="I196" s="268"/>
      <c r="J196" s="259"/>
    </row>
    <row r="197" spans="1:10" x14ac:dyDescent="0.25">
      <c r="A197" s="342"/>
      <c r="B197" s="305"/>
      <c r="C197" s="265"/>
      <c r="D197" s="265"/>
      <c r="E197" s="265"/>
      <c r="F197" s="4" t="s">
        <v>17</v>
      </c>
      <c r="G197" s="267"/>
      <c r="H197" s="269"/>
      <c r="I197" s="269"/>
      <c r="J197" s="260"/>
    </row>
    <row r="198" spans="1:10" x14ac:dyDescent="0.25">
      <c r="A198" s="342"/>
      <c r="B198" s="305"/>
      <c r="C198" s="265"/>
      <c r="D198" s="265"/>
      <c r="E198" s="265"/>
      <c r="F198" s="3" t="s">
        <v>16</v>
      </c>
      <c r="G198" s="266">
        <f>H198+I198+J198</f>
        <v>0</v>
      </c>
      <c r="H198" s="268"/>
      <c r="I198" s="268"/>
      <c r="J198" s="259"/>
    </row>
    <row r="199" spans="1:10" ht="36" x14ac:dyDescent="0.25">
      <c r="A199" s="342"/>
      <c r="B199" s="305"/>
      <c r="C199" s="265"/>
      <c r="D199" s="265"/>
      <c r="E199" s="265"/>
      <c r="F199" s="4" t="s">
        <v>18</v>
      </c>
      <c r="G199" s="267"/>
      <c r="H199" s="269"/>
      <c r="I199" s="269"/>
      <c r="J199" s="260"/>
    </row>
    <row r="200" spans="1:10" x14ac:dyDescent="0.25">
      <c r="A200" s="342"/>
      <c r="B200" s="305"/>
      <c r="C200" s="265"/>
      <c r="D200" s="265"/>
      <c r="E200" s="265"/>
      <c r="F200" s="3" t="s">
        <v>16</v>
      </c>
      <c r="G200" s="266">
        <f>H200+I200+J200</f>
        <v>0</v>
      </c>
      <c r="H200" s="268"/>
      <c r="I200" s="268"/>
      <c r="J200" s="259"/>
    </row>
    <row r="201" spans="1:10" ht="24" x14ac:dyDescent="0.25">
      <c r="A201" s="342"/>
      <c r="B201" s="305"/>
      <c r="C201" s="265"/>
      <c r="D201" s="265"/>
      <c r="E201" s="265"/>
      <c r="F201" s="4" t="s">
        <v>19</v>
      </c>
      <c r="G201" s="267"/>
      <c r="H201" s="269"/>
      <c r="I201" s="269"/>
      <c r="J201" s="260"/>
    </row>
    <row r="202" spans="1:10" x14ac:dyDescent="0.25">
      <c r="A202" s="342"/>
      <c r="B202" s="305"/>
      <c r="C202" s="265"/>
      <c r="D202" s="265"/>
      <c r="E202" s="265"/>
      <c r="F202" s="2" t="s">
        <v>20</v>
      </c>
      <c r="G202" s="8">
        <f>G196+G198+G200</f>
        <v>0</v>
      </c>
      <c r="H202" s="9">
        <f>H196+H198+H200</f>
        <v>0</v>
      </c>
      <c r="I202" s="9">
        <f>I196+I198+I200</f>
        <v>0</v>
      </c>
      <c r="J202" s="25">
        <f>J196+J198+J200</f>
        <v>0</v>
      </c>
    </row>
    <row r="203" spans="1:10" x14ac:dyDescent="0.25">
      <c r="A203" s="342"/>
      <c r="B203" s="305"/>
      <c r="C203" s="265"/>
      <c r="D203" s="265"/>
      <c r="E203" s="265"/>
      <c r="F203" s="5" t="s">
        <v>21</v>
      </c>
      <c r="G203" s="8">
        <f>G194+G195+G202</f>
        <v>0</v>
      </c>
      <c r="H203" s="9">
        <f>H194+H195+H202</f>
        <v>0</v>
      </c>
      <c r="I203" s="9">
        <f>I194+I195+I202</f>
        <v>0</v>
      </c>
      <c r="J203" s="25">
        <f>J194+J195+J202</f>
        <v>0</v>
      </c>
    </row>
    <row r="204" spans="1:10" x14ac:dyDescent="0.25">
      <c r="A204" s="342"/>
      <c r="B204" s="305"/>
      <c r="C204" s="265"/>
      <c r="D204" s="265"/>
      <c r="E204" s="265"/>
      <c r="F204" s="5" t="s">
        <v>22</v>
      </c>
      <c r="G204" s="8">
        <f>SUM(H204:J204)</f>
        <v>0</v>
      </c>
      <c r="H204" s="9"/>
      <c r="I204" s="9"/>
      <c r="J204" s="25"/>
    </row>
    <row r="205" spans="1:10" x14ac:dyDescent="0.25">
      <c r="A205" s="342"/>
      <c r="B205" s="305"/>
      <c r="C205" s="265" t="s">
        <v>86</v>
      </c>
      <c r="D205" s="265"/>
      <c r="E205" s="265"/>
      <c r="F205" s="2" t="s">
        <v>14</v>
      </c>
      <c r="G205" s="6">
        <f>H205+I205+J205</f>
        <v>0</v>
      </c>
      <c r="H205" s="7"/>
      <c r="I205" s="204"/>
      <c r="J205" s="24"/>
    </row>
    <row r="206" spans="1:10" x14ac:dyDescent="0.25">
      <c r="A206" s="342"/>
      <c r="B206" s="305"/>
      <c r="C206" s="265"/>
      <c r="D206" s="265"/>
      <c r="E206" s="265"/>
      <c r="F206" s="2" t="s">
        <v>15</v>
      </c>
      <c r="G206" s="6">
        <f>H206+I206+J206</f>
        <v>0</v>
      </c>
      <c r="H206" s="7"/>
      <c r="I206" s="204"/>
      <c r="J206" s="24"/>
    </row>
    <row r="207" spans="1:10" x14ac:dyDescent="0.25">
      <c r="A207" s="342"/>
      <c r="B207" s="305"/>
      <c r="C207" s="265"/>
      <c r="D207" s="265"/>
      <c r="E207" s="265"/>
      <c r="F207" s="3" t="s">
        <v>16</v>
      </c>
      <c r="G207" s="266">
        <f>H207+I207+J207</f>
        <v>0</v>
      </c>
      <c r="H207" s="277"/>
      <c r="I207" s="277"/>
      <c r="J207" s="259"/>
    </row>
    <row r="208" spans="1:10" x14ac:dyDescent="0.25">
      <c r="A208" s="342"/>
      <c r="B208" s="305"/>
      <c r="C208" s="265"/>
      <c r="D208" s="265"/>
      <c r="E208" s="265"/>
      <c r="F208" s="4" t="s">
        <v>17</v>
      </c>
      <c r="G208" s="267"/>
      <c r="H208" s="278"/>
      <c r="I208" s="278"/>
      <c r="J208" s="260"/>
    </row>
    <row r="209" spans="1:10" x14ac:dyDescent="0.25">
      <c r="A209" s="342"/>
      <c r="B209" s="305"/>
      <c r="C209" s="265"/>
      <c r="D209" s="265"/>
      <c r="E209" s="265"/>
      <c r="F209" s="3" t="s">
        <v>16</v>
      </c>
      <c r="G209" s="266">
        <f>H209+I209+J209</f>
        <v>0</v>
      </c>
      <c r="H209" s="277"/>
      <c r="I209" s="277"/>
      <c r="J209" s="259"/>
    </row>
    <row r="210" spans="1:10" ht="36" x14ac:dyDescent="0.25">
      <c r="A210" s="342"/>
      <c r="B210" s="305"/>
      <c r="C210" s="265"/>
      <c r="D210" s="265"/>
      <c r="E210" s="265"/>
      <c r="F210" s="4" t="s">
        <v>18</v>
      </c>
      <c r="G210" s="267"/>
      <c r="H210" s="278"/>
      <c r="I210" s="278"/>
      <c r="J210" s="260"/>
    </row>
    <row r="211" spans="1:10" x14ac:dyDescent="0.25">
      <c r="A211" s="342"/>
      <c r="B211" s="305"/>
      <c r="C211" s="265"/>
      <c r="D211" s="265"/>
      <c r="E211" s="265"/>
      <c r="F211" s="3" t="s">
        <v>16</v>
      </c>
      <c r="G211" s="266">
        <f>H211+I211+J211</f>
        <v>0</v>
      </c>
      <c r="H211" s="277"/>
      <c r="I211" s="277"/>
      <c r="J211" s="259"/>
    </row>
    <row r="212" spans="1:10" ht="24" x14ac:dyDescent="0.25">
      <c r="A212" s="342"/>
      <c r="B212" s="305"/>
      <c r="C212" s="265"/>
      <c r="D212" s="265"/>
      <c r="E212" s="265"/>
      <c r="F212" s="4" t="s">
        <v>19</v>
      </c>
      <c r="G212" s="267"/>
      <c r="H212" s="278"/>
      <c r="I212" s="278"/>
      <c r="J212" s="260"/>
    </row>
    <row r="213" spans="1:10" x14ac:dyDescent="0.25">
      <c r="A213" s="342"/>
      <c r="B213" s="305"/>
      <c r="C213" s="265"/>
      <c r="D213" s="265"/>
      <c r="E213" s="265"/>
      <c r="F213" s="2" t="s">
        <v>20</v>
      </c>
      <c r="G213" s="8">
        <f>G207+G209+G211</f>
        <v>0</v>
      </c>
      <c r="H213" s="9">
        <f>H207+H209+H211</f>
        <v>0</v>
      </c>
      <c r="I213" s="9">
        <f>I207+I209+I211</f>
        <v>0</v>
      </c>
      <c r="J213" s="25">
        <f>J207+J209+J211</f>
        <v>0</v>
      </c>
    </row>
    <row r="214" spans="1:10" x14ac:dyDescent="0.25">
      <c r="A214" s="342"/>
      <c r="B214" s="305"/>
      <c r="C214" s="265"/>
      <c r="D214" s="265"/>
      <c r="E214" s="265"/>
      <c r="F214" s="5" t="s">
        <v>21</v>
      </c>
      <c r="G214" s="8">
        <f>G205+G206+G213</f>
        <v>0</v>
      </c>
      <c r="H214" s="9">
        <f>H205+H206+H213</f>
        <v>0</v>
      </c>
      <c r="I214" s="9">
        <f>I205+I206+I213</f>
        <v>0</v>
      </c>
      <c r="J214" s="25">
        <f>J205+J206+J213</f>
        <v>0</v>
      </c>
    </row>
    <row r="215" spans="1:10" x14ac:dyDescent="0.25">
      <c r="A215" s="342"/>
      <c r="B215" s="305"/>
      <c r="C215" s="265"/>
      <c r="D215" s="265"/>
      <c r="E215" s="265"/>
      <c r="F215" s="5" t="s">
        <v>22</v>
      </c>
      <c r="G215" s="8">
        <f>SUM(H215:J215)</f>
        <v>0</v>
      </c>
      <c r="H215" s="9"/>
      <c r="I215" s="9"/>
      <c r="J215" s="25"/>
    </row>
    <row r="216" spans="1:10" x14ac:dyDescent="0.25">
      <c r="A216" s="342"/>
      <c r="B216" s="335" t="s">
        <v>87</v>
      </c>
      <c r="C216" s="336"/>
      <c r="D216" s="336"/>
      <c r="E216" s="336"/>
      <c r="F216" s="337"/>
      <c r="G216" s="12">
        <f>G181+G182+G192+G193+G203+G204+G214+G215</f>
        <v>0</v>
      </c>
      <c r="H216" s="12">
        <f t="shared" ref="H216:J216" si="3">H181+H182+H192+H193+H203+H204+H214+H215</f>
        <v>0</v>
      </c>
      <c r="I216" s="12">
        <f t="shared" si="3"/>
        <v>0</v>
      </c>
      <c r="J216" s="48">
        <f t="shared" si="3"/>
        <v>0</v>
      </c>
    </row>
    <row r="217" spans="1:10" x14ac:dyDescent="0.25">
      <c r="A217" s="342"/>
      <c r="B217" s="304" t="s">
        <v>88</v>
      </c>
      <c r="C217" s="265" t="s">
        <v>88</v>
      </c>
      <c r="D217" s="265"/>
      <c r="E217" s="265"/>
      <c r="F217" s="2" t="s">
        <v>14</v>
      </c>
      <c r="G217" s="6">
        <f>H217+I217+J217</f>
        <v>0</v>
      </c>
      <c r="H217" s="7"/>
      <c r="I217" s="204"/>
      <c r="J217" s="24"/>
    </row>
    <row r="218" spans="1:10" x14ac:dyDescent="0.25">
      <c r="A218" s="342"/>
      <c r="B218" s="305"/>
      <c r="C218" s="265"/>
      <c r="D218" s="265"/>
      <c r="E218" s="265"/>
      <c r="F218" s="2" t="s">
        <v>15</v>
      </c>
      <c r="G218" s="6">
        <f>H218+I218+J218</f>
        <v>0</v>
      </c>
      <c r="H218" s="7"/>
      <c r="I218" s="204"/>
      <c r="J218" s="24"/>
    </row>
    <row r="219" spans="1:10" x14ac:dyDescent="0.25">
      <c r="A219" s="342"/>
      <c r="B219" s="305"/>
      <c r="C219" s="265"/>
      <c r="D219" s="265"/>
      <c r="E219" s="265"/>
      <c r="F219" s="3" t="s">
        <v>16</v>
      </c>
      <c r="G219" s="266">
        <f>H219+I219+J219</f>
        <v>0</v>
      </c>
      <c r="H219" s="277"/>
      <c r="I219" s="277"/>
      <c r="J219" s="259"/>
    </row>
    <row r="220" spans="1:10" x14ac:dyDescent="0.25">
      <c r="A220" s="342"/>
      <c r="B220" s="305"/>
      <c r="C220" s="265"/>
      <c r="D220" s="265"/>
      <c r="E220" s="265"/>
      <c r="F220" s="4" t="s">
        <v>17</v>
      </c>
      <c r="G220" s="267"/>
      <c r="H220" s="278"/>
      <c r="I220" s="278"/>
      <c r="J220" s="260"/>
    </row>
    <row r="221" spans="1:10" x14ac:dyDescent="0.25">
      <c r="A221" s="342"/>
      <c r="B221" s="305"/>
      <c r="C221" s="265"/>
      <c r="D221" s="265"/>
      <c r="E221" s="265"/>
      <c r="F221" s="3" t="s">
        <v>16</v>
      </c>
      <c r="G221" s="266">
        <f>H221+I221+J221</f>
        <v>0</v>
      </c>
      <c r="H221" s="277"/>
      <c r="I221" s="277"/>
      <c r="J221" s="259"/>
    </row>
    <row r="222" spans="1:10" ht="36" x14ac:dyDescent="0.25">
      <c r="A222" s="342"/>
      <c r="B222" s="305"/>
      <c r="C222" s="265"/>
      <c r="D222" s="265"/>
      <c r="E222" s="265"/>
      <c r="F222" s="4" t="s">
        <v>18</v>
      </c>
      <c r="G222" s="267"/>
      <c r="H222" s="278"/>
      <c r="I222" s="278"/>
      <c r="J222" s="260"/>
    </row>
    <row r="223" spans="1:10" x14ac:dyDescent="0.25">
      <c r="A223" s="342"/>
      <c r="B223" s="305"/>
      <c r="C223" s="265"/>
      <c r="D223" s="265"/>
      <c r="E223" s="265"/>
      <c r="F223" s="3" t="s">
        <v>16</v>
      </c>
      <c r="G223" s="266">
        <f>H223+I223+J223</f>
        <v>0</v>
      </c>
      <c r="H223" s="277"/>
      <c r="I223" s="277"/>
      <c r="J223" s="259"/>
    </row>
    <row r="224" spans="1:10" ht="24" x14ac:dyDescent="0.25">
      <c r="A224" s="342"/>
      <c r="B224" s="305"/>
      <c r="C224" s="265"/>
      <c r="D224" s="265"/>
      <c r="E224" s="265"/>
      <c r="F224" s="4" t="s">
        <v>19</v>
      </c>
      <c r="G224" s="267"/>
      <c r="H224" s="278"/>
      <c r="I224" s="278"/>
      <c r="J224" s="260"/>
    </row>
    <row r="225" spans="1:10" x14ac:dyDescent="0.25">
      <c r="A225" s="342"/>
      <c r="B225" s="305"/>
      <c r="C225" s="265"/>
      <c r="D225" s="265"/>
      <c r="E225" s="265"/>
      <c r="F225" s="2" t="s">
        <v>20</v>
      </c>
      <c r="G225" s="8">
        <f>G219+G221+G223</f>
        <v>0</v>
      </c>
      <c r="H225" s="9">
        <f>H219+H221+H223</f>
        <v>0</v>
      </c>
      <c r="I225" s="9">
        <f>I219+I221+I223</f>
        <v>0</v>
      </c>
      <c r="J225" s="25">
        <f>J219+J221+J223</f>
        <v>0</v>
      </c>
    </row>
    <row r="226" spans="1:10" x14ac:dyDescent="0.25">
      <c r="A226" s="342"/>
      <c r="B226" s="305"/>
      <c r="C226" s="265"/>
      <c r="D226" s="265"/>
      <c r="E226" s="265"/>
      <c r="F226" s="5" t="s">
        <v>21</v>
      </c>
      <c r="G226" s="8">
        <f>G217+G218+G225</f>
        <v>0</v>
      </c>
      <c r="H226" s="9">
        <f>H217+H218+H225</f>
        <v>0</v>
      </c>
      <c r="I226" s="9">
        <f>I217+I218+I225</f>
        <v>0</v>
      </c>
      <c r="J226" s="25">
        <f>J217+J218+J225</f>
        <v>0</v>
      </c>
    </row>
    <row r="227" spans="1:10" x14ac:dyDescent="0.25">
      <c r="A227" s="342"/>
      <c r="B227" s="305"/>
      <c r="C227" s="265"/>
      <c r="D227" s="265"/>
      <c r="E227" s="265"/>
      <c r="F227" s="5" t="s">
        <v>22</v>
      </c>
      <c r="G227" s="8">
        <f>SUM(H227:J227)</f>
        <v>0</v>
      </c>
      <c r="H227" s="9"/>
      <c r="I227" s="9"/>
      <c r="J227" s="25"/>
    </row>
    <row r="228" spans="1:10" x14ac:dyDescent="0.25">
      <c r="A228" s="342"/>
      <c r="B228" s="335" t="s">
        <v>90</v>
      </c>
      <c r="C228" s="336"/>
      <c r="D228" s="336"/>
      <c r="E228" s="336"/>
      <c r="F228" s="337"/>
      <c r="G228" s="12">
        <f>G226+G227</f>
        <v>0</v>
      </c>
      <c r="H228" s="12">
        <f t="shared" ref="H228:J228" si="4">H226+H227</f>
        <v>0</v>
      </c>
      <c r="I228" s="12">
        <f t="shared" si="4"/>
        <v>0</v>
      </c>
      <c r="J228" s="48">
        <f t="shared" si="4"/>
        <v>0</v>
      </c>
    </row>
    <row r="229" spans="1:10" x14ac:dyDescent="0.25">
      <c r="A229" s="342"/>
      <c r="B229" s="304" t="s">
        <v>89</v>
      </c>
      <c r="C229" s="265" t="s">
        <v>89</v>
      </c>
      <c r="D229" s="265"/>
      <c r="E229" s="265"/>
      <c r="F229" s="2" t="s">
        <v>14</v>
      </c>
      <c r="G229" s="6">
        <f>H229+I229+J229</f>
        <v>0</v>
      </c>
      <c r="H229" s="7"/>
      <c r="I229" s="204"/>
      <c r="J229" s="24"/>
    </row>
    <row r="230" spans="1:10" x14ac:dyDescent="0.25">
      <c r="A230" s="342"/>
      <c r="B230" s="305"/>
      <c r="C230" s="265"/>
      <c r="D230" s="265"/>
      <c r="E230" s="265"/>
      <c r="F230" s="2" t="s">
        <v>15</v>
      </c>
      <c r="G230" s="6">
        <f>H230+I230+J230</f>
        <v>0</v>
      </c>
      <c r="H230" s="7"/>
      <c r="I230" s="204"/>
      <c r="J230" s="24"/>
    </row>
    <row r="231" spans="1:10" x14ac:dyDescent="0.25">
      <c r="A231" s="342"/>
      <c r="B231" s="305"/>
      <c r="C231" s="265"/>
      <c r="D231" s="265"/>
      <c r="E231" s="265"/>
      <c r="F231" s="3" t="s">
        <v>16</v>
      </c>
      <c r="G231" s="266">
        <f>H231+I231+J231</f>
        <v>0</v>
      </c>
      <c r="H231" s="277"/>
      <c r="I231" s="277"/>
      <c r="J231" s="259"/>
    </row>
    <row r="232" spans="1:10" x14ac:dyDescent="0.25">
      <c r="A232" s="342"/>
      <c r="B232" s="305"/>
      <c r="C232" s="265"/>
      <c r="D232" s="265"/>
      <c r="E232" s="265"/>
      <c r="F232" s="4" t="s">
        <v>17</v>
      </c>
      <c r="G232" s="267"/>
      <c r="H232" s="278"/>
      <c r="I232" s="278"/>
      <c r="J232" s="260"/>
    </row>
    <row r="233" spans="1:10" x14ac:dyDescent="0.25">
      <c r="A233" s="342"/>
      <c r="B233" s="305"/>
      <c r="C233" s="265"/>
      <c r="D233" s="265"/>
      <c r="E233" s="265"/>
      <c r="F233" s="3" t="s">
        <v>16</v>
      </c>
      <c r="G233" s="266">
        <f>H233+I233+J233</f>
        <v>0</v>
      </c>
      <c r="H233" s="277"/>
      <c r="I233" s="277"/>
      <c r="J233" s="259"/>
    </row>
    <row r="234" spans="1:10" ht="36" x14ac:dyDescent="0.25">
      <c r="A234" s="342"/>
      <c r="B234" s="305"/>
      <c r="C234" s="265"/>
      <c r="D234" s="265"/>
      <c r="E234" s="265"/>
      <c r="F234" s="4" t="s">
        <v>18</v>
      </c>
      <c r="G234" s="267"/>
      <c r="H234" s="278"/>
      <c r="I234" s="278"/>
      <c r="J234" s="260"/>
    </row>
    <row r="235" spans="1:10" x14ac:dyDescent="0.25">
      <c r="A235" s="342"/>
      <c r="B235" s="305"/>
      <c r="C235" s="265"/>
      <c r="D235" s="265"/>
      <c r="E235" s="265"/>
      <c r="F235" s="3" t="s">
        <v>16</v>
      </c>
      <c r="G235" s="266">
        <f>H235+I235+J235</f>
        <v>0</v>
      </c>
      <c r="H235" s="277"/>
      <c r="I235" s="277"/>
      <c r="J235" s="259"/>
    </row>
    <row r="236" spans="1:10" ht="24" x14ac:dyDescent="0.25">
      <c r="A236" s="342"/>
      <c r="B236" s="305"/>
      <c r="C236" s="265"/>
      <c r="D236" s="265"/>
      <c r="E236" s="265"/>
      <c r="F236" s="4" t="s">
        <v>19</v>
      </c>
      <c r="G236" s="267"/>
      <c r="H236" s="278"/>
      <c r="I236" s="278"/>
      <c r="J236" s="260"/>
    </row>
    <row r="237" spans="1:10" x14ac:dyDescent="0.25">
      <c r="A237" s="342"/>
      <c r="B237" s="305"/>
      <c r="C237" s="265"/>
      <c r="D237" s="265"/>
      <c r="E237" s="265"/>
      <c r="F237" s="2" t="s">
        <v>20</v>
      </c>
      <c r="G237" s="8">
        <f>G231+G233+G235</f>
        <v>0</v>
      </c>
      <c r="H237" s="9">
        <f>H231+H233+H235</f>
        <v>0</v>
      </c>
      <c r="I237" s="9">
        <f>I231+I233+I235</f>
        <v>0</v>
      </c>
      <c r="J237" s="25">
        <f>J231+J233+J235</f>
        <v>0</v>
      </c>
    </row>
    <row r="238" spans="1:10" x14ac:dyDescent="0.25">
      <c r="A238" s="342"/>
      <c r="B238" s="305"/>
      <c r="C238" s="265"/>
      <c r="D238" s="265"/>
      <c r="E238" s="265"/>
      <c r="F238" s="5" t="s">
        <v>21</v>
      </c>
      <c r="G238" s="8">
        <f>G229+G230+G237</f>
        <v>0</v>
      </c>
      <c r="H238" s="9">
        <f>H229+H230+H237</f>
        <v>0</v>
      </c>
      <c r="I238" s="9">
        <f>I229+I230+I237</f>
        <v>0</v>
      </c>
      <c r="J238" s="25">
        <f>J229+J230+J237</f>
        <v>0</v>
      </c>
    </row>
    <row r="239" spans="1:10" x14ac:dyDescent="0.25">
      <c r="A239" s="342"/>
      <c r="B239" s="305"/>
      <c r="C239" s="265"/>
      <c r="D239" s="265"/>
      <c r="E239" s="265"/>
      <c r="F239" s="5" t="s">
        <v>22</v>
      </c>
      <c r="G239" s="8">
        <f>SUM(H239:J239)</f>
        <v>0</v>
      </c>
      <c r="H239" s="9"/>
      <c r="I239" s="9"/>
      <c r="J239" s="25"/>
    </row>
    <row r="240" spans="1:10" x14ac:dyDescent="0.25">
      <c r="A240" s="342"/>
      <c r="B240" s="335" t="s">
        <v>91</v>
      </c>
      <c r="C240" s="336"/>
      <c r="D240" s="336"/>
      <c r="E240" s="336"/>
      <c r="F240" s="337"/>
      <c r="G240" s="12">
        <f>G238+G239</f>
        <v>0</v>
      </c>
      <c r="H240" s="12">
        <f t="shared" ref="H240:J240" si="5">H238+H239</f>
        <v>0</v>
      </c>
      <c r="I240" s="12">
        <f t="shared" si="5"/>
        <v>0</v>
      </c>
      <c r="J240" s="48">
        <f t="shared" si="5"/>
        <v>0</v>
      </c>
    </row>
    <row r="241" spans="1:10" x14ac:dyDescent="0.25">
      <c r="A241" s="342"/>
      <c r="B241" s="304" t="s">
        <v>92</v>
      </c>
      <c r="C241" s="265" t="s">
        <v>92</v>
      </c>
      <c r="D241" s="265"/>
      <c r="E241" s="265"/>
      <c r="F241" s="2" t="s">
        <v>14</v>
      </c>
      <c r="G241" s="6">
        <f>H241+I241+J241</f>
        <v>0</v>
      </c>
      <c r="H241" s="7"/>
      <c r="I241" s="204"/>
      <c r="J241" s="24"/>
    </row>
    <row r="242" spans="1:10" x14ac:dyDescent="0.25">
      <c r="A242" s="342"/>
      <c r="B242" s="305"/>
      <c r="C242" s="265"/>
      <c r="D242" s="265"/>
      <c r="E242" s="265"/>
      <c r="F242" s="2" t="s">
        <v>15</v>
      </c>
      <c r="G242" s="6">
        <f>H242+I242+J242</f>
        <v>0</v>
      </c>
      <c r="H242" s="7"/>
      <c r="I242" s="204"/>
      <c r="J242" s="24"/>
    </row>
    <row r="243" spans="1:10" x14ac:dyDescent="0.25">
      <c r="A243" s="342"/>
      <c r="B243" s="305"/>
      <c r="C243" s="265"/>
      <c r="D243" s="265"/>
      <c r="E243" s="265"/>
      <c r="F243" s="3" t="s">
        <v>16</v>
      </c>
      <c r="G243" s="266">
        <f>H243+I243+J243</f>
        <v>0</v>
      </c>
      <c r="H243" s="277"/>
      <c r="I243" s="277"/>
      <c r="J243" s="259"/>
    </row>
    <row r="244" spans="1:10" x14ac:dyDescent="0.25">
      <c r="A244" s="342"/>
      <c r="B244" s="305"/>
      <c r="C244" s="265"/>
      <c r="D244" s="265"/>
      <c r="E244" s="265"/>
      <c r="F244" s="4" t="s">
        <v>17</v>
      </c>
      <c r="G244" s="267"/>
      <c r="H244" s="278"/>
      <c r="I244" s="278"/>
      <c r="J244" s="260"/>
    </row>
    <row r="245" spans="1:10" x14ac:dyDescent="0.25">
      <c r="A245" s="342"/>
      <c r="B245" s="305"/>
      <c r="C245" s="265"/>
      <c r="D245" s="265"/>
      <c r="E245" s="265"/>
      <c r="F245" s="3" t="s">
        <v>16</v>
      </c>
      <c r="G245" s="266">
        <f>H245+I245+J245</f>
        <v>0</v>
      </c>
      <c r="H245" s="277"/>
      <c r="I245" s="277"/>
      <c r="J245" s="259"/>
    </row>
    <row r="246" spans="1:10" ht="36" x14ac:dyDescent="0.25">
      <c r="A246" s="342"/>
      <c r="B246" s="305"/>
      <c r="C246" s="265"/>
      <c r="D246" s="265"/>
      <c r="E246" s="265"/>
      <c r="F246" s="4" t="s">
        <v>18</v>
      </c>
      <c r="G246" s="267"/>
      <c r="H246" s="278"/>
      <c r="I246" s="278"/>
      <c r="J246" s="260"/>
    </row>
    <row r="247" spans="1:10" x14ac:dyDescent="0.25">
      <c r="A247" s="342"/>
      <c r="B247" s="305"/>
      <c r="C247" s="265"/>
      <c r="D247" s="265"/>
      <c r="E247" s="265"/>
      <c r="F247" s="3" t="s">
        <v>16</v>
      </c>
      <c r="G247" s="266">
        <f>H247+I247+J247</f>
        <v>0</v>
      </c>
      <c r="H247" s="277"/>
      <c r="I247" s="277"/>
      <c r="J247" s="259"/>
    </row>
    <row r="248" spans="1:10" ht="24" x14ac:dyDescent="0.25">
      <c r="A248" s="342"/>
      <c r="B248" s="305"/>
      <c r="C248" s="265"/>
      <c r="D248" s="265"/>
      <c r="E248" s="265"/>
      <c r="F248" s="4" t="s">
        <v>19</v>
      </c>
      <c r="G248" s="267"/>
      <c r="H248" s="278"/>
      <c r="I248" s="278"/>
      <c r="J248" s="260"/>
    </row>
    <row r="249" spans="1:10" x14ac:dyDescent="0.25">
      <c r="A249" s="342"/>
      <c r="B249" s="305"/>
      <c r="C249" s="265"/>
      <c r="D249" s="265"/>
      <c r="E249" s="265"/>
      <c r="F249" s="2" t="s">
        <v>20</v>
      </c>
      <c r="G249" s="8">
        <f>G243+G245+G247</f>
        <v>0</v>
      </c>
      <c r="H249" s="9">
        <f>H243+H245+H247</f>
        <v>0</v>
      </c>
      <c r="I249" s="9">
        <f>I243+I245+I247</f>
        <v>0</v>
      </c>
      <c r="J249" s="25">
        <f>J243+J245+J247</f>
        <v>0</v>
      </c>
    </row>
    <row r="250" spans="1:10" x14ac:dyDescent="0.25">
      <c r="A250" s="342"/>
      <c r="B250" s="305"/>
      <c r="C250" s="265"/>
      <c r="D250" s="265"/>
      <c r="E250" s="265"/>
      <c r="F250" s="5" t="s">
        <v>21</v>
      </c>
      <c r="G250" s="8">
        <f>G241+G242+G249</f>
        <v>0</v>
      </c>
      <c r="H250" s="9">
        <f>H241+H242+H249</f>
        <v>0</v>
      </c>
      <c r="I250" s="9">
        <f>I241+I242+I249</f>
        <v>0</v>
      </c>
      <c r="J250" s="25">
        <f>J241+J242+J249</f>
        <v>0</v>
      </c>
    </row>
    <row r="251" spans="1:10" x14ac:dyDescent="0.25">
      <c r="A251" s="342"/>
      <c r="B251" s="305"/>
      <c r="C251" s="265"/>
      <c r="D251" s="265"/>
      <c r="E251" s="265"/>
      <c r="F251" s="5" t="s">
        <v>22</v>
      </c>
      <c r="G251" s="8">
        <f>SUM(H251:J251)</f>
        <v>0</v>
      </c>
      <c r="H251" s="9"/>
      <c r="I251" s="9"/>
      <c r="J251" s="25"/>
    </row>
    <row r="252" spans="1:10" x14ac:dyDescent="0.25">
      <c r="A252" s="342"/>
      <c r="B252" s="335" t="s">
        <v>97</v>
      </c>
      <c r="C252" s="336"/>
      <c r="D252" s="336"/>
      <c r="E252" s="336"/>
      <c r="F252" s="337"/>
      <c r="G252" s="12">
        <f>SUM(G250:G251)</f>
        <v>0</v>
      </c>
      <c r="H252" s="12">
        <f t="shared" ref="H252:J252" si="6">SUM(H250:H251)</f>
        <v>0</v>
      </c>
      <c r="I252" s="12">
        <f t="shared" si="6"/>
        <v>0</v>
      </c>
      <c r="J252" s="48">
        <f t="shared" si="6"/>
        <v>0</v>
      </c>
    </row>
    <row r="253" spans="1:10" x14ac:dyDescent="0.25">
      <c r="A253" s="342"/>
      <c r="B253" s="304" t="s">
        <v>103</v>
      </c>
      <c r="C253" s="265" t="s">
        <v>93</v>
      </c>
      <c r="D253" s="265"/>
      <c r="E253" s="265"/>
      <c r="F253" s="2" t="s">
        <v>14</v>
      </c>
      <c r="G253" s="6">
        <f>H253+I253+J253</f>
        <v>0</v>
      </c>
      <c r="H253" s="7"/>
      <c r="I253" s="204"/>
      <c r="J253" s="24"/>
    </row>
    <row r="254" spans="1:10" x14ac:dyDescent="0.25">
      <c r="A254" s="342"/>
      <c r="B254" s="305"/>
      <c r="C254" s="265"/>
      <c r="D254" s="265"/>
      <c r="E254" s="265"/>
      <c r="F254" s="2" t="s">
        <v>15</v>
      </c>
      <c r="G254" s="6">
        <f>H254+I254+J254</f>
        <v>0</v>
      </c>
      <c r="H254" s="7"/>
      <c r="I254" s="204"/>
      <c r="J254" s="24"/>
    </row>
    <row r="255" spans="1:10" x14ac:dyDescent="0.25">
      <c r="A255" s="342"/>
      <c r="B255" s="305"/>
      <c r="C255" s="265"/>
      <c r="D255" s="265"/>
      <c r="E255" s="265"/>
      <c r="F255" s="3" t="s">
        <v>16</v>
      </c>
      <c r="G255" s="266">
        <f>H255+I255+J255</f>
        <v>0</v>
      </c>
      <c r="H255" s="277"/>
      <c r="I255" s="277"/>
      <c r="J255" s="259"/>
    </row>
    <row r="256" spans="1:10" x14ac:dyDescent="0.25">
      <c r="A256" s="342"/>
      <c r="B256" s="305"/>
      <c r="C256" s="265"/>
      <c r="D256" s="265"/>
      <c r="E256" s="265"/>
      <c r="F256" s="4" t="s">
        <v>17</v>
      </c>
      <c r="G256" s="267"/>
      <c r="H256" s="278"/>
      <c r="I256" s="278"/>
      <c r="J256" s="260"/>
    </row>
    <row r="257" spans="1:10" x14ac:dyDescent="0.25">
      <c r="A257" s="342"/>
      <c r="B257" s="305"/>
      <c r="C257" s="265"/>
      <c r="D257" s="265"/>
      <c r="E257" s="265"/>
      <c r="F257" s="3" t="s">
        <v>16</v>
      </c>
      <c r="G257" s="266">
        <f>H257+I257+J257</f>
        <v>0</v>
      </c>
      <c r="H257" s="277"/>
      <c r="I257" s="277"/>
      <c r="J257" s="259"/>
    </row>
    <row r="258" spans="1:10" ht="36" x14ac:dyDescent="0.25">
      <c r="A258" s="342"/>
      <c r="B258" s="305"/>
      <c r="C258" s="265"/>
      <c r="D258" s="265"/>
      <c r="E258" s="265"/>
      <c r="F258" s="4" t="s">
        <v>18</v>
      </c>
      <c r="G258" s="267"/>
      <c r="H258" s="278"/>
      <c r="I258" s="278"/>
      <c r="J258" s="260"/>
    </row>
    <row r="259" spans="1:10" x14ac:dyDescent="0.25">
      <c r="A259" s="342"/>
      <c r="B259" s="305"/>
      <c r="C259" s="265"/>
      <c r="D259" s="265"/>
      <c r="E259" s="265"/>
      <c r="F259" s="3" t="s">
        <v>16</v>
      </c>
      <c r="G259" s="266">
        <f>H259+I259+J259</f>
        <v>0</v>
      </c>
      <c r="H259" s="277"/>
      <c r="I259" s="277"/>
      <c r="J259" s="259"/>
    </row>
    <row r="260" spans="1:10" ht="24" x14ac:dyDescent="0.25">
      <c r="A260" s="342"/>
      <c r="B260" s="305"/>
      <c r="C260" s="265"/>
      <c r="D260" s="265"/>
      <c r="E260" s="265"/>
      <c r="F260" s="4" t="s">
        <v>19</v>
      </c>
      <c r="G260" s="267"/>
      <c r="H260" s="278"/>
      <c r="I260" s="278"/>
      <c r="J260" s="260"/>
    </row>
    <row r="261" spans="1:10" x14ac:dyDescent="0.25">
      <c r="A261" s="342"/>
      <c r="B261" s="305"/>
      <c r="C261" s="265"/>
      <c r="D261" s="265"/>
      <c r="E261" s="265"/>
      <c r="F261" s="2" t="s">
        <v>20</v>
      </c>
      <c r="G261" s="8">
        <f>G255+G257+G259</f>
        <v>0</v>
      </c>
      <c r="H261" s="9">
        <f>H255+H257+H259</f>
        <v>0</v>
      </c>
      <c r="I261" s="9">
        <f>I255+I257+I259</f>
        <v>0</v>
      </c>
      <c r="J261" s="25">
        <f>J255+J257+J259</f>
        <v>0</v>
      </c>
    </row>
    <row r="262" spans="1:10" x14ac:dyDescent="0.25">
      <c r="A262" s="342"/>
      <c r="B262" s="305"/>
      <c r="C262" s="265"/>
      <c r="D262" s="265"/>
      <c r="E262" s="265"/>
      <c r="F262" s="5" t="s">
        <v>21</v>
      </c>
      <c r="G262" s="8">
        <f>G253+G254+G261</f>
        <v>0</v>
      </c>
      <c r="H262" s="9">
        <f>H253+H254+H261</f>
        <v>0</v>
      </c>
      <c r="I262" s="9">
        <f>I253+I254+I261</f>
        <v>0</v>
      </c>
      <c r="J262" s="25">
        <f>J253+J254+J261</f>
        <v>0</v>
      </c>
    </row>
    <row r="263" spans="1:10" x14ac:dyDescent="0.25">
      <c r="A263" s="342"/>
      <c r="B263" s="305"/>
      <c r="C263" s="265"/>
      <c r="D263" s="265"/>
      <c r="E263" s="265"/>
      <c r="F263" s="5" t="s">
        <v>22</v>
      </c>
      <c r="G263" s="8">
        <f>SUM(H263:J263)</f>
        <v>0</v>
      </c>
      <c r="H263" s="9"/>
      <c r="I263" s="9"/>
      <c r="J263" s="25"/>
    </row>
    <row r="264" spans="1:10" x14ac:dyDescent="0.25">
      <c r="A264" s="342"/>
      <c r="B264" s="305"/>
      <c r="C264" s="265" t="s">
        <v>94</v>
      </c>
      <c r="D264" s="265"/>
      <c r="E264" s="265"/>
      <c r="F264" s="2" t="s">
        <v>14</v>
      </c>
      <c r="G264" s="6">
        <f>H264+I264+J264</f>
        <v>0</v>
      </c>
      <c r="H264" s="7"/>
      <c r="I264" s="204"/>
      <c r="J264" s="24"/>
    </row>
    <row r="265" spans="1:10" x14ac:dyDescent="0.25">
      <c r="A265" s="342"/>
      <c r="B265" s="305"/>
      <c r="C265" s="265"/>
      <c r="D265" s="265"/>
      <c r="E265" s="265"/>
      <c r="F265" s="2" t="s">
        <v>15</v>
      </c>
      <c r="G265" s="6">
        <f>H265+I265+J265</f>
        <v>0</v>
      </c>
      <c r="H265" s="7"/>
      <c r="I265" s="204"/>
      <c r="J265" s="24"/>
    </row>
    <row r="266" spans="1:10" x14ac:dyDescent="0.25">
      <c r="A266" s="342"/>
      <c r="B266" s="305"/>
      <c r="C266" s="265"/>
      <c r="D266" s="265"/>
      <c r="E266" s="265"/>
      <c r="F266" s="3" t="s">
        <v>16</v>
      </c>
      <c r="G266" s="266">
        <f>H266+I266+J266</f>
        <v>0</v>
      </c>
      <c r="H266" s="268"/>
      <c r="I266" s="268"/>
      <c r="J266" s="259"/>
    </row>
    <row r="267" spans="1:10" x14ac:dyDescent="0.25">
      <c r="A267" s="342"/>
      <c r="B267" s="305"/>
      <c r="C267" s="265"/>
      <c r="D267" s="265"/>
      <c r="E267" s="265"/>
      <c r="F267" s="4" t="s">
        <v>17</v>
      </c>
      <c r="G267" s="267"/>
      <c r="H267" s="269"/>
      <c r="I267" s="269"/>
      <c r="J267" s="260"/>
    </row>
    <row r="268" spans="1:10" x14ac:dyDescent="0.25">
      <c r="A268" s="342"/>
      <c r="B268" s="305"/>
      <c r="C268" s="265"/>
      <c r="D268" s="265"/>
      <c r="E268" s="265"/>
      <c r="F268" s="3" t="s">
        <v>16</v>
      </c>
      <c r="G268" s="266">
        <f>H268+I268+J268</f>
        <v>0</v>
      </c>
      <c r="H268" s="268"/>
      <c r="I268" s="268"/>
      <c r="J268" s="259"/>
    </row>
    <row r="269" spans="1:10" ht="36" x14ac:dyDescent="0.25">
      <c r="A269" s="342"/>
      <c r="B269" s="305"/>
      <c r="C269" s="265"/>
      <c r="D269" s="265"/>
      <c r="E269" s="265"/>
      <c r="F269" s="4" t="s">
        <v>18</v>
      </c>
      <c r="G269" s="267"/>
      <c r="H269" s="269"/>
      <c r="I269" s="269"/>
      <c r="J269" s="260"/>
    </row>
    <row r="270" spans="1:10" x14ac:dyDescent="0.25">
      <c r="A270" s="342"/>
      <c r="B270" s="305"/>
      <c r="C270" s="265"/>
      <c r="D270" s="265"/>
      <c r="E270" s="265"/>
      <c r="F270" s="3" t="s">
        <v>16</v>
      </c>
      <c r="G270" s="266">
        <f>H270+I270+J270</f>
        <v>0</v>
      </c>
      <c r="H270" s="268"/>
      <c r="I270" s="268"/>
      <c r="J270" s="259"/>
    </row>
    <row r="271" spans="1:10" ht="24" x14ac:dyDescent="0.25">
      <c r="A271" s="342"/>
      <c r="B271" s="305"/>
      <c r="C271" s="265"/>
      <c r="D271" s="265"/>
      <c r="E271" s="265"/>
      <c r="F271" s="4" t="s">
        <v>19</v>
      </c>
      <c r="G271" s="267"/>
      <c r="H271" s="269"/>
      <c r="I271" s="269"/>
      <c r="J271" s="260"/>
    </row>
    <row r="272" spans="1:10" x14ac:dyDescent="0.25">
      <c r="A272" s="342"/>
      <c r="B272" s="305"/>
      <c r="C272" s="265"/>
      <c r="D272" s="265"/>
      <c r="E272" s="265"/>
      <c r="F272" s="2" t="s">
        <v>20</v>
      </c>
      <c r="G272" s="8">
        <f>G266+G268+G270</f>
        <v>0</v>
      </c>
      <c r="H272" s="9">
        <f>H266+H268+H270</f>
        <v>0</v>
      </c>
      <c r="I272" s="9">
        <f>I266+I268+I270</f>
        <v>0</v>
      </c>
      <c r="J272" s="25">
        <f>J266+J268+J270</f>
        <v>0</v>
      </c>
    </row>
    <row r="273" spans="1:10" x14ac:dyDescent="0.25">
      <c r="A273" s="342"/>
      <c r="B273" s="305"/>
      <c r="C273" s="265"/>
      <c r="D273" s="265"/>
      <c r="E273" s="265"/>
      <c r="F273" s="5" t="s">
        <v>21</v>
      </c>
      <c r="G273" s="8">
        <f>G264+G265+G272</f>
        <v>0</v>
      </c>
      <c r="H273" s="9">
        <f>H264+H265+H272</f>
        <v>0</v>
      </c>
      <c r="I273" s="9">
        <f>I264+I265+I272</f>
        <v>0</v>
      </c>
      <c r="J273" s="25">
        <f>J264+J265+J272</f>
        <v>0</v>
      </c>
    </row>
    <row r="274" spans="1:10" x14ac:dyDescent="0.25">
      <c r="A274" s="342"/>
      <c r="B274" s="305"/>
      <c r="C274" s="265"/>
      <c r="D274" s="265"/>
      <c r="E274" s="265"/>
      <c r="F274" s="5" t="s">
        <v>22</v>
      </c>
      <c r="G274" s="8">
        <f>SUM(H274:J274)</f>
        <v>0</v>
      </c>
      <c r="H274" s="9"/>
      <c r="I274" s="9"/>
      <c r="J274" s="25"/>
    </row>
    <row r="275" spans="1:10" x14ac:dyDescent="0.25">
      <c r="A275" s="342"/>
      <c r="B275" s="305"/>
      <c r="C275" s="265" t="s">
        <v>95</v>
      </c>
      <c r="D275" s="265"/>
      <c r="E275" s="265"/>
      <c r="F275" s="2" t="s">
        <v>14</v>
      </c>
      <c r="G275" s="6">
        <f>H275+I275+J275</f>
        <v>0</v>
      </c>
      <c r="H275" s="7"/>
      <c r="I275" s="204"/>
      <c r="J275" s="24"/>
    </row>
    <row r="276" spans="1:10" x14ac:dyDescent="0.25">
      <c r="A276" s="342"/>
      <c r="B276" s="305"/>
      <c r="C276" s="265"/>
      <c r="D276" s="265"/>
      <c r="E276" s="265"/>
      <c r="F276" s="2" t="s">
        <v>15</v>
      </c>
      <c r="G276" s="6">
        <f>H276+I276+J276</f>
        <v>0</v>
      </c>
      <c r="H276" s="7"/>
      <c r="I276" s="204"/>
      <c r="J276" s="24"/>
    </row>
    <row r="277" spans="1:10" x14ac:dyDescent="0.25">
      <c r="A277" s="342"/>
      <c r="B277" s="305"/>
      <c r="C277" s="265"/>
      <c r="D277" s="265"/>
      <c r="E277" s="265"/>
      <c r="F277" s="3" t="s">
        <v>16</v>
      </c>
      <c r="G277" s="266">
        <f>H277+I277+J277</f>
        <v>0</v>
      </c>
      <c r="H277" s="277"/>
      <c r="I277" s="277"/>
      <c r="J277" s="259"/>
    </row>
    <row r="278" spans="1:10" x14ac:dyDescent="0.25">
      <c r="A278" s="342"/>
      <c r="B278" s="305"/>
      <c r="C278" s="265"/>
      <c r="D278" s="265"/>
      <c r="E278" s="265"/>
      <c r="F278" s="4" t="s">
        <v>17</v>
      </c>
      <c r="G278" s="267"/>
      <c r="H278" s="278"/>
      <c r="I278" s="278"/>
      <c r="J278" s="260"/>
    </row>
    <row r="279" spans="1:10" x14ac:dyDescent="0.25">
      <c r="A279" s="342"/>
      <c r="B279" s="305"/>
      <c r="C279" s="265"/>
      <c r="D279" s="265"/>
      <c r="E279" s="265"/>
      <c r="F279" s="3" t="s">
        <v>16</v>
      </c>
      <c r="G279" s="266">
        <f>H279+I279+J279</f>
        <v>0</v>
      </c>
      <c r="H279" s="277"/>
      <c r="I279" s="277"/>
      <c r="J279" s="259"/>
    </row>
    <row r="280" spans="1:10" ht="36" x14ac:dyDescent="0.25">
      <c r="A280" s="342"/>
      <c r="B280" s="305"/>
      <c r="C280" s="265"/>
      <c r="D280" s="265"/>
      <c r="E280" s="265"/>
      <c r="F280" s="4" t="s">
        <v>18</v>
      </c>
      <c r="G280" s="267"/>
      <c r="H280" s="278"/>
      <c r="I280" s="278"/>
      <c r="J280" s="260"/>
    </row>
    <row r="281" spans="1:10" x14ac:dyDescent="0.25">
      <c r="A281" s="342"/>
      <c r="B281" s="305"/>
      <c r="C281" s="265"/>
      <c r="D281" s="265"/>
      <c r="E281" s="265"/>
      <c r="F281" s="3" t="s">
        <v>16</v>
      </c>
      <c r="G281" s="266">
        <f>H281+I281+J281</f>
        <v>0</v>
      </c>
      <c r="H281" s="277"/>
      <c r="I281" s="277"/>
      <c r="J281" s="259"/>
    </row>
    <row r="282" spans="1:10" ht="24" x14ac:dyDescent="0.25">
      <c r="A282" s="342"/>
      <c r="B282" s="305"/>
      <c r="C282" s="265"/>
      <c r="D282" s="265"/>
      <c r="E282" s="265"/>
      <c r="F282" s="4" t="s">
        <v>19</v>
      </c>
      <c r="G282" s="267"/>
      <c r="H282" s="278"/>
      <c r="I282" s="278"/>
      <c r="J282" s="260"/>
    </row>
    <row r="283" spans="1:10" x14ac:dyDescent="0.25">
      <c r="A283" s="342"/>
      <c r="B283" s="305"/>
      <c r="C283" s="265"/>
      <c r="D283" s="265"/>
      <c r="E283" s="265"/>
      <c r="F283" s="2" t="s">
        <v>20</v>
      </c>
      <c r="G283" s="8">
        <f>G277+G279+G281</f>
        <v>0</v>
      </c>
      <c r="H283" s="9">
        <f>H277+H279+H281</f>
        <v>0</v>
      </c>
      <c r="I283" s="9">
        <f>I277+I279+I281</f>
        <v>0</v>
      </c>
      <c r="J283" s="25">
        <f>J277+J279+J281</f>
        <v>0</v>
      </c>
    </row>
    <row r="284" spans="1:10" x14ac:dyDescent="0.25">
      <c r="A284" s="342"/>
      <c r="B284" s="305"/>
      <c r="C284" s="265"/>
      <c r="D284" s="265"/>
      <c r="E284" s="265"/>
      <c r="F284" s="5" t="s">
        <v>21</v>
      </c>
      <c r="G284" s="8">
        <f>G275+G276+G283</f>
        <v>0</v>
      </c>
      <c r="H284" s="9">
        <f>H275+H276+H283</f>
        <v>0</v>
      </c>
      <c r="I284" s="9">
        <f>I275+I276+I283</f>
        <v>0</v>
      </c>
      <c r="J284" s="25">
        <f>J275+J276+J283</f>
        <v>0</v>
      </c>
    </row>
    <row r="285" spans="1:10" x14ac:dyDescent="0.25">
      <c r="A285" s="342"/>
      <c r="B285" s="311"/>
      <c r="C285" s="265"/>
      <c r="D285" s="265"/>
      <c r="E285" s="265"/>
      <c r="F285" s="5" t="s">
        <v>22</v>
      </c>
      <c r="G285" s="8">
        <f>SUM(H285:J285)</f>
        <v>0</v>
      </c>
      <c r="H285" s="9"/>
      <c r="I285" s="9"/>
      <c r="J285" s="25"/>
    </row>
    <row r="286" spans="1:10" x14ac:dyDescent="0.25">
      <c r="A286" s="342"/>
      <c r="B286" s="335" t="s">
        <v>96</v>
      </c>
      <c r="C286" s="336"/>
      <c r="D286" s="336"/>
      <c r="E286" s="336"/>
      <c r="F286" s="337"/>
      <c r="G286" s="12">
        <f>SUM(G262:G263,G273:G274,G284:G285)</f>
        <v>0</v>
      </c>
      <c r="H286" s="12">
        <f t="shared" ref="H286:J286" si="7">SUM(H262:H263,H273:H274,H284:H285)</f>
        <v>0</v>
      </c>
      <c r="I286" s="12">
        <f t="shared" si="7"/>
        <v>0</v>
      </c>
      <c r="J286" s="48">
        <f t="shared" si="7"/>
        <v>0</v>
      </c>
    </row>
    <row r="287" spans="1:10" x14ac:dyDescent="0.25">
      <c r="A287" s="342"/>
      <c r="B287" s="304" t="s">
        <v>104</v>
      </c>
      <c r="C287" s="265" t="s">
        <v>98</v>
      </c>
      <c r="D287" s="265"/>
      <c r="E287" s="265"/>
      <c r="F287" s="2" t="s">
        <v>14</v>
      </c>
      <c r="G287" s="6">
        <f>H287+I287+J287</f>
        <v>0</v>
      </c>
      <c r="H287" s="7"/>
      <c r="I287" s="204"/>
      <c r="J287" s="24"/>
    </row>
    <row r="288" spans="1:10" x14ac:dyDescent="0.25">
      <c r="A288" s="342"/>
      <c r="B288" s="305"/>
      <c r="C288" s="265"/>
      <c r="D288" s="265"/>
      <c r="E288" s="265"/>
      <c r="F288" s="2" t="s">
        <v>15</v>
      </c>
      <c r="G288" s="6">
        <f>H288+I288+J288</f>
        <v>0</v>
      </c>
      <c r="H288" s="7"/>
      <c r="I288" s="204"/>
      <c r="J288" s="24"/>
    </row>
    <row r="289" spans="1:10" x14ac:dyDescent="0.25">
      <c r="A289" s="342"/>
      <c r="B289" s="305"/>
      <c r="C289" s="265"/>
      <c r="D289" s="265"/>
      <c r="E289" s="265"/>
      <c r="F289" s="3" t="s">
        <v>16</v>
      </c>
      <c r="G289" s="266">
        <f>H289+I289+J289</f>
        <v>0</v>
      </c>
      <c r="H289" s="277"/>
      <c r="I289" s="277"/>
      <c r="J289" s="259"/>
    </row>
    <row r="290" spans="1:10" x14ac:dyDescent="0.25">
      <c r="A290" s="342"/>
      <c r="B290" s="305"/>
      <c r="C290" s="265"/>
      <c r="D290" s="265"/>
      <c r="E290" s="265"/>
      <c r="F290" s="4" t="s">
        <v>17</v>
      </c>
      <c r="G290" s="267"/>
      <c r="H290" s="278"/>
      <c r="I290" s="278"/>
      <c r="J290" s="260"/>
    </row>
    <row r="291" spans="1:10" x14ac:dyDescent="0.25">
      <c r="A291" s="342"/>
      <c r="B291" s="305"/>
      <c r="C291" s="265"/>
      <c r="D291" s="265"/>
      <c r="E291" s="265"/>
      <c r="F291" s="3" t="s">
        <v>16</v>
      </c>
      <c r="G291" s="266">
        <f>H291+I291+J291</f>
        <v>0</v>
      </c>
      <c r="H291" s="277"/>
      <c r="I291" s="277"/>
      <c r="J291" s="259"/>
    </row>
    <row r="292" spans="1:10" ht="36" x14ac:dyDescent="0.25">
      <c r="A292" s="342"/>
      <c r="B292" s="305"/>
      <c r="C292" s="265"/>
      <c r="D292" s="265"/>
      <c r="E292" s="265"/>
      <c r="F292" s="4" t="s">
        <v>18</v>
      </c>
      <c r="G292" s="267"/>
      <c r="H292" s="278"/>
      <c r="I292" s="278"/>
      <c r="J292" s="260"/>
    </row>
    <row r="293" spans="1:10" x14ac:dyDescent="0.25">
      <c r="A293" s="342"/>
      <c r="B293" s="305"/>
      <c r="C293" s="265"/>
      <c r="D293" s="265"/>
      <c r="E293" s="265"/>
      <c r="F293" s="3" t="s">
        <v>16</v>
      </c>
      <c r="G293" s="266">
        <f>H293+I293+J293</f>
        <v>0</v>
      </c>
      <c r="H293" s="277"/>
      <c r="I293" s="277"/>
      <c r="J293" s="259"/>
    </row>
    <row r="294" spans="1:10" ht="24" x14ac:dyDescent="0.25">
      <c r="A294" s="342"/>
      <c r="B294" s="305"/>
      <c r="C294" s="265"/>
      <c r="D294" s="265"/>
      <c r="E294" s="265"/>
      <c r="F294" s="4" t="s">
        <v>19</v>
      </c>
      <c r="G294" s="267"/>
      <c r="H294" s="278"/>
      <c r="I294" s="278"/>
      <c r="J294" s="260"/>
    </row>
    <row r="295" spans="1:10" x14ac:dyDescent="0.25">
      <c r="A295" s="342"/>
      <c r="B295" s="305"/>
      <c r="C295" s="265"/>
      <c r="D295" s="265"/>
      <c r="E295" s="265"/>
      <c r="F295" s="2" t="s">
        <v>20</v>
      </c>
      <c r="G295" s="8">
        <f>G289+G291+G293</f>
        <v>0</v>
      </c>
      <c r="H295" s="9">
        <f>H289+H291+H293</f>
        <v>0</v>
      </c>
      <c r="I295" s="9">
        <f>I289+I291+I293</f>
        <v>0</v>
      </c>
      <c r="J295" s="25">
        <f>J289+J291+J293</f>
        <v>0</v>
      </c>
    </row>
    <row r="296" spans="1:10" x14ac:dyDescent="0.25">
      <c r="A296" s="342"/>
      <c r="B296" s="305"/>
      <c r="C296" s="265"/>
      <c r="D296" s="265"/>
      <c r="E296" s="265"/>
      <c r="F296" s="5" t="s">
        <v>21</v>
      </c>
      <c r="G296" s="8">
        <f>G287+G288+G295</f>
        <v>0</v>
      </c>
      <c r="H296" s="9">
        <f>H287+H288+H295</f>
        <v>0</v>
      </c>
      <c r="I296" s="9">
        <f>I287+I288+I295</f>
        <v>0</v>
      </c>
      <c r="J296" s="25">
        <f>J287+J288+J295</f>
        <v>0</v>
      </c>
    </row>
    <row r="297" spans="1:10" x14ac:dyDescent="0.25">
      <c r="A297" s="342"/>
      <c r="B297" s="305"/>
      <c r="C297" s="265"/>
      <c r="D297" s="265"/>
      <c r="E297" s="265"/>
      <c r="F297" s="5" t="s">
        <v>22</v>
      </c>
      <c r="G297" s="8">
        <f>SUM(H297:J297)</f>
        <v>0</v>
      </c>
      <c r="H297" s="9"/>
      <c r="I297" s="9"/>
      <c r="J297" s="25"/>
    </row>
    <row r="298" spans="1:10" x14ac:dyDescent="0.25">
      <c r="A298" s="342"/>
      <c r="B298" s="305"/>
      <c r="C298" s="265" t="s">
        <v>99</v>
      </c>
      <c r="D298" s="265"/>
      <c r="E298" s="265"/>
      <c r="F298" s="2" t="s">
        <v>14</v>
      </c>
      <c r="G298" s="6">
        <f>H298+I298+J298</f>
        <v>0</v>
      </c>
      <c r="H298" s="7"/>
      <c r="I298" s="204"/>
      <c r="J298" s="24"/>
    </row>
    <row r="299" spans="1:10" x14ac:dyDescent="0.25">
      <c r="A299" s="342"/>
      <c r="B299" s="305"/>
      <c r="C299" s="265"/>
      <c r="D299" s="265"/>
      <c r="E299" s="265"/>
      <c r="F299" s="2" t="s">
        <v>15</v>
      </c>
      <c r="G299" s="6">
        <f>H299+I299+J299</f>
        <v>0</v>
      </c>
      <c r="H299" s="7"/>
      <c r="I299" s="204"/>
      <c r="J299" s="24"/>
    </row>
    <row r="300" spans="1:10" x14ac:dyDescent="0.25">
      <c r="A300" s="342"/>
      <c r="B300" s="305"/>
      <c r="C300" s="265"/>
      <c r="D300" s="265"/>
      <c r="E300" s="265"/>
      <c r="F300" s="3" t="s">
        <v>16</v>
      </c>
      <c r="G300" s="266">
        <f>H300+I300+J300</f>
        <v>0</v>
      </c>
      <c r="H300" s="268"/>
      <c r="I300" s="268"/>
      <c r="J300" s="259"/>
    </row>
    <row r="301" spans="1:10" x14ac:dyDescent="0.25">
      <c r="A301" s="342"/>
      <c r="B301" s="305"/>
      <c r="C301" s="265"/>
      <c r="D301" s="265"/>
      <c r="E301" s="265"/>
      <c r="F301" s="4" t="s">
        <v>17</v>
      </c>
      <c r="G301" s="267"/>
      <c r="H301" s="269"/>
      <c r="I301" s="269"/>
      <c r="J301" s="260"/>
    </row>
    <row r="302" spans="1:10" x14ac:dyDescent="0.25">
      <c r="A302" s="342"/>
      <c r="B302" s="305"/>
      <c r="C302" s="265"/>
      <c r="D302" s="265"/>
      <c r="E302" s="265"/>
      <c r="F302" s="3" t="s">
        <v>16</v>
      </c>
      <c r="G302" s="266">
        <f>H302+I302+J302</f>
        <v>0</v>
      </c>
      <c r="H302" s="268"/>
      <c r="I302" s="268"/>
      <c r="J302" s="259"/>
    </row>
    <row r="303" spans="1:10" ht="36" x14ac:dyDescent="0.25">
      <c r="A303" s="342"/>
      <c r="B303" s="305"/>
      <c r="C303" s="265"/>
      <c r="D303" s="265"/>
      <c r="E303" s="265"/>
      <c r="F303" s="4" t="s">
        <v>18</v>
      </c>
      <c r="G303" s="267"/>
      <c r="H303" s="269"/>
      <c r="I303" s="269"/>
      <c r="J303" s="260"/>
    </row>
    <row r="304" spans="1:10" x14ac:dyDescent="0.25">
      <c r="A304" s="342"/>
      <c r="B304" s="305"/>
      <c r="C304" s="265"/>
      <c r="D304" s="265"/>
      <c r="E304" s="265"/>
      <c r="F304" s="3" t="s">
        <v>16</v>
      </c>
      <c r="G304" s="266">
        <f>H304+I304+J304</f>
        <v>0</v>
      </c>
      <c r="H304" s="268"/>
      <c r="I304" s="268"/>
      <c r="J304" s="259"/>
    </row>
    <row r="305" spans="1:12" ht="24" x14ac:dyDescent="0.25">
      <c r="A305" s="342"/>
      <c r="B305" s="305"/>
      <c r="C305" s="265"/>
      <c r="D305" s="265"/>
      <c r="E305" s="265"/>
      <c r="F305" s="4" t="s">
        <v>19</v>
      </c>
      <c r="G305" s="267"/>
      <c r="H305" s="269"/>
      <c r="I305" s="269"/>
      <c r="J305" s="260"/>
    </row>
    <row r="306" spans="1:12" x14ac:dyDescent="0.25">
      <c r="A306" s="342"/>
      <c r="B306" s="305"/>
      <c r="C306" s="265"/>
      <c r="D306" s="265"/>
      <c r="E306" s="265"/>
      <c r="F306" s="2" t="s">
        <v>20</v>
      </c>
      <c r="G306" s="8">
        <f>G300+G302+G304</f>
        <v>0</v>
      </c>
      <c r="H306" s="9">
        <f>H300+H302+H304</f>
        <v>0</v>
      </c>
      <c r="I306" s="9">
        <f>I300+I302+I304</f>
        <v>0</v>
      </c>
      <c r="J306" s="25">
        <f>J300+J302+J304</f>
        <v>0</v>
      </c>
    </row>
    <row r="307" spans="1:12" x14ac:dyDescent="0.25">
      <c r="A307" s="342"/>
      <c r="B307" s="305"/>
      <c r="C307" s="265"/>
      <c r="D307" s="265"/>
      <c r="E307" s="265"/>
      <c r="F307" s="5" t="s">
        <v>21</v>
      </c>
      <c r="G307" s="8">
        <f>G298+G299+G306</f>
        <v>0</v>
      </c>
      <c r="H307" s="9">
        <f>H298+H299+H306</f>
        <v>0</v>
      </c>
      <c r="I307" s="9">
        <f>I298+I299+I306</f>
        <v>0</v>
      </c>
      <c r="J307" s="25">
        <f>J298+J299+J306</f>
        <v>0</v>
      </c>
    </row>
    <row r="308" spans="1:12" x14ac:dyDescent="0.25">
      <c r="A308" s="342"/>
      <c r="B308" s="305"/>
      <c r="C308" s="265"/>
      <c r="D308" s="265"/>
      <c r="E308" s="265"/>
      <c r="F308" s="5" t="s">
        <v>22</v>
      </c>
      <c r="G308" s="8">
        <f>SUM(H308:J308)</f>
        <v>0</v>
      </c>
      <c r="H308" s="9"/>
      <c r="I308" s="9"/>
      <c r="J308" s="25"/>
    </row>
    <row r="309" spans="1:12" x14ac:dyDescent="0.25">
      <c r="A309" s="342"/>
      <c r="B309" s="305"/>
      <c r="C309" s="265" t="s">
        <v>100</v>
      </c>
      <c r="D309" s="265"/>
      <c r="E309" s="265"/>
      <c r="F309" s="2" t="s">
        <v>14</v>
      </c>
      <c r="G309" s="6">
        <f>H309+I309+J309</f>
        <v>0</v>
      </c>
      <c r="H309" s="7"/>
      <c r="I309" s="204"/>
      <c r="J309" s="24"/>
    </row>
    <row r="310" spans="1:12" x14ac:dyDescent="0.25">
      <c r="A310" s="342"/>
      <c r="B310" s="305"/>
      <c r="C310" s="265"/>
      <c r="D310" s="265"/>
      <c r="E310" s="265"/>
      <c r="F310" s="2" t="s">
        <v>15</v>
      </c>
      <c r="G310" s="6">
        <f>H310+I310+J310</f>
        <v>0</v>
      </c>
      <c r="H310" s="7"/>
      <c r="I310" s="204"/>
      <c r="J310" s="24"/>
    </row>
    <row r="311" spans="1:12" x14ac:dyDescent="0.25">
      <c r="A311" s="342"/>
      <c r="B311" s="305"/>
      <c r="C311" s="265"/>
      <c r="D311" s="265"/>
      <c r="E311" s="265"/>
      <c r="F311" s="3" t="s">
        <v>16</v>
      </c>
      <c r="G311" s="266">
        <f>H311+I311+J311</f>
        <v>0</v>
      </c>
      <c r="H311" s="277"/>
      <c r="I311" s="277"/>
      <c r="J311" s="259"/>
    </row>
    <row r="312" spans="1:12" x14ac:dyDescent="0.25">
      <c r="A312" s="342"/>
      <c r="B312" s="305"/>
      <c r="C312" s="265"/>
      <c r="D312" s="265"/>
      <c r="E312" s="265"/>
      <c r="F312" s="4" t="s">
        <v>17</v>
      </c>
      <c r="G312" s="267"/>
      <c r="H312" s="278"/>
      <c r="I312" s="278"/>
      <c r="J312" s="260"/>
    </row>
    <row r="313" spans="1:12" x14ac:dyDescent="0.25">
      <c r="A313" s="342"/>
      <c r="B313" s="305"/>
      <c r="C313" s="265"/>
      <c r="D313" s="265"/>
      <c r="E313" s="265"/>
      <c r="F313" s="3" t="s">
        <v>16</v>
      </c>
      <c r="G313" s="266">
        <f>H313+I313+J313</f>
        <v>0</v>
      </c>
      <c r="H313" s="277"/>
      <c r="I313" s="277"/>
      <c r="J313" s="259"/>
    </row>
    <row r="314" spans="1:12" ht="36" x14ac:dyDescent="0.25">
      <c r="A314" s="342"/>
      <c r="B314" s="305"/>
      <c r="C314" s="265"/>
      <c r="D314" s="265"/>
      <c r="E314" s="265"/>
      <c r="F314" s="4" t="s">
        <v>18</v>
      </c>
      <c r="G314" s="267"/>
      <c r="H314" s="278"/>
      <c r="I314" s="278"/>
      <c r="J314" s="260"/>
    </row>
    <row r="315" spans="1:12" x14ac:dyDescent="0.25">
      <c r="A315" s="342"/>
      <c r="B315" s="305"/>
      <c r="C315" s="265"/>
      <c r="D315" s="265"/>
      <c r="E315" s="265"/>
      <c r="F315" s="3" t="s">
        <v>16</v>
      </c>
      <c r="G315" s="266">
        <f>H315+I315+J315</f>
        <v>0</v>
      </c>
      <c r="H315" s="277"/>
      <c r="I315" s="277"/>
      <c r="J315" s="259"/>
    </row>
    <row r="316" spans="1:12" ht="24" x14ac:dyDescent="0.25">
      <c r="A316" s="342"/>
      <c r="B316" s="305"/>
      <c r="C316" s="265"/>
      <c r="D316" s="265"/>
      <c r="E316" s="265"/>
      <c r="F316" s="4" t="s">
        <v>19</v>
      </c>
      <c r="G316" s="267"/>
      <c r="H316" s="278"/>
      <c r="I316" s="278"/>
      <c r="J316" s="260"/>
    </row>
    <row r="317" spans="1:12" x14ac:dyDescent="0.25">
      <c r="A317" s="342"/>
      <c r="B317" s="305"/>
      <c r="C317" s="265"/>
      <c r="D317" s="265"/>
      <c r="E317" s="265"/>
      <c r="F317" s="2" t="s">
        <v>20</v>
      </c>
      <c r="G317" s="8">
        <f>G311+G313+G315</f>
        <v>0</v>
      </c>
      <c r="H317" s="9">
        <f>H311+H313+H315</f>
        <v>0</v>
      </c>
      <c r="I317" s="9">
        <f>I311+I313+I315</f>
        <v>0</v>
      </c>
      <c r="J317" s="25">
        <f>J311+J313+J315</f>
        <v>0</v>
      </c>
    </row>
    <row r="318" spans="1:12" x14ac:dyDescent="0.25">
      <c r="A318" s="342"/>
      <c r="B318" s="305"/>
      <c r="C318" s="265"/>
      <c r="D318" s="265"/>
      <c r="E318" s="265"/>
      <c r="F318" s="5" t="s">
        <v>21</v>
      </c>
      <c r="G318" s="8">
        <f>G309+G310+G317</f>
        <v>0</v>
      </c>
      <c r="H318" s="9">
        <f>H309+H310+H317</f>
        <v>0</v>
      </c>
      <c r="I318" s="9">
        <f>I309+I310+I317</f>
        <v>0</v>
      </c>
      <c r="J318" s="25">
        <f>J309+J310+J317</f>
        <v>0</v>
      </c>
    </row>
    <row r="319" spans="1:12" x14ac:dyDescent="0.25">
      <c r="A319" s="342"/>
      <c r="B319" s="311"/>
      <c r="C319" s="265"/>
      <c r="D319" s="265"/>
      <c r="E319" s="265"/>
      <c r="F319" s="5" t="s">
        <v>22</v>
      </c>
      <c r="G319" s="8">
        <f>SUM(H319:J319)</f>
        <v>0</v>
      </c>
      <c r="H319" s="9"/>
      <c r="I319" s="9"/>
      <c r="J319" s="25"/>
      <c r="L319" t="s">
        <v>118</v>
      </c>
    </row>
    <row r="320" spans="1:12" ht="15.75" thickBot="1" x14ac:dyDescent="0.3">
      <c r="A320" s="342"/>
      <c r="B320" s="335" t="s">
        <v>101</v>
      </c>
      <c r="C320" s="336"/>
      <c r="D320" s="336"/>
      <c r="E320" s="336"/>
      <c r="F320" s="337"/>
      <c r="G320" s="13">
        <f>SUM(G296:G297,G307:G308,G318:G319)</f>
        <v>0</v>
      </c>
      <c r="H320" s="13">
        <f t="shared" ref="H320:J320" si="8">SUM(H296:H297,H307:H308,H318:H319)</f>
        <v>0</v>
      </c>
      <c r="I320" s="13">
        <f t="shared" si="8"/>
        <v>0</v>
      </c>
      <c r="J320" s="49">
        <f t="shared" si="8"/>
        <v>0</v>
      </c>
    </row>
    <row r="321" spans="1:10" x14ac:dyDescent="0.25">
      <c r="A321" s="342"/>
      <c r="B321" s="344" t="s">
        <v>111</v>
      </c>
      <c r="C321" s="345"/>
      <c r="D321" s="345"/>
      <c r="E321" s="345"/>
      <c r="F321" s="346"/>
      <c r="G321" s="45">
        <f>SUM(G14,G25,G36,G48,G60,G72,G83,G94,G105,G116,G127,G138,G149,G160,G172,G183,G194,G205,G217,G229,G241,G253,G264,G275,G287,G298,G309)</f>
        <v>0</v>
      </c>
      <c r="H321" s="255" t="s">
        <v>110</v>
      </c>
      <c r="I321" s="256"/>
      <c r="J321" s="253">
        <f>IFERROR(G322/G321,0)</f>
        <v>0</v>
      </c>
    </row>
    <row r="322" spans="1:10" ht="15.75" thickBot="1" x14ac:dyDescent="0.3">
      <c r="A322" s="342"/>
      <c r="B322" s="347" t="s">
        <v>112</v>
      </c>
      <c r="C322" s="348"/>
      <c r="D322" s="348"/>
      <c r="E322" s="348"/>
      <c r="F322" s="349"/>
      <c r="G322" s="46">
        <f>SUM(G24,G35,G46,G58,G70,G82,G93,G104,G115,G126,G137,G148,G159,G170,G182,G193,G204,G215,G227,G239,G251,G263,G274,G285,G297,G308,G319)</f>
        <v>0</v>
      </c>
      <c r="H322" s="257"/>
      <c r="I322" s="258"/>
      <c r="J322" s="254"/>
    </row>
    <row r="323" spans="1:10" ht="15.75" thickBot="1" x14ac:dyDescent="0.3">
      <c r="A323" s="343"/>
      <c r="B323" s="338" t="s">
        <v>109</v>
      </c>
      <c r="C323" s="339"/>
      <c r="D323" s="339"/>
      <c r="E323" s="339"/>
      <c r="F323" s="340"/>
      <c r="G323" s="50">
        <f>SUM(G47,G59,G71,G171,G216,G228,G240,G252,G286,G320)</f>
        <v>0</v>
      </c>
      <c r="H323" s="50">
        <f t="shared" ref="H323:J323" si="9">SUM(H47,H59,H71,H171,H216,H228,H240,H252,H286,H320)</f>
        <v>0</v>
      </c>
      <c r="I323" s="50">
        <f t="shared" si="9"/>
        <v>0</v>
      </c>
      <c r="J323" s="51">
        <f t="shared" si="9"/>
        <v>0</v>
      </c>
    </row>
    <row r="325" spans="1:10" x14ac:dyDescent="0.25">
      <c r="A325" s="245" t="s">
        <v>200</v>
      </c>
      <c r="B325" s="245"/>
      <c r="C325" s="245"/>
      <c r="D325" s="245"/>
      <c r="E325" s="245"/>
      <c r="F325" s="245"/>
      <c r="G325" s="245"/>
      <c r="H325" s="245"/>
      <c r="I325" s="245"/>
      <c r="J325" s="245"/>
    </row>
    <row r="326" spans="1:10" x14ac:dyDescent="0.25">
      <c r="A326" s="245"/>
      <c r="B326" s="245"/>
      <c r="C326" s="245"/>
      <c r="D326" s="245"/>
      <c r="E326" s="245"/>
      <c r="F326" s="245"/>
      <c r="G326" s="245"/>
      <c r="H326" s="245"/>
      <c r="I326" s="245"/>
      <c r="J326" s="245"/>
    </row>
    <row r="327" spans="1:10" x14ac:dyDescent="0.25">
      <c r="A327" s="246" t="s">
        <v>199</v>
      </c>
      <c r="B327" s="246"/>
      <c r="C327" s="246"/>
      <c r="D327" s="246"/>
      <c r="E327" s="246"/>
      <c r="F327" s="246"/>
      <c r="G327" s="246"/>
      <c r="H327" s="246"/>
      <c r="I327" s="246"/>
      <c r="J327" s="246"/>
    </row>
  </sheetData>
  <mergeCells count="446">
    <mergeCell ref="I291:I292"/>
    <mergeCell ref="I293:I294"/>
    <mergeCell ref="I300:I301"/>
    <mergeCell ref="I302:I303"/>
    <mergeCell ref="I304:I305"/>
    <mergeCell ref="I311:I312"/>
    <mergeCell ref="I313:I314"/>
    <mergeCell ref="I315:I316"/>
    <mergeCell ref="H321:I322"/>
    <mergeCell ref="I257:I258"/>
    <mergeCell ref="I259:I260"/>
    <mergeCell ref="I266:I267"/>
    <mergeCell ref="I268:I269"/>
    <mergeCell ref="I270:I271"/>
    <mergeCell ref="I277:I278"/>
    <mergeCell ref="I279:I280"/>
    <mergeCell ref="I281:I282"/>
    <mergeCell ref="I289:I290"/>
    <mergeCell ref="I162:I163"/>
    <mergeCell ref="I164:I165"/>
    <mergeCell ref="I166:I167"/>
    <mergeCell ref="I174:I175"/>
    <mergeCell ref="I176:I177"/>
    <mergeCell ref="I178:I179"/>
    <mergeCell ref="I185:I186"/>
    <mergeCell ref="I187:I188"/>
    <mergeCell ref="I189:I190"/>
    <mergeCell ref="I129:I130"/>
    <mergeCell ref="I131:I132"/>
    <mergeCell ref="I133:I134"/>
    <mergeCell ref="I140:I141"/>
    <mergeCell ref="I142:I143"/>
    <mergeCell ref="I144:I145"/>
    <mergeCell ref="I151:I152"/>
    <mergeCell ref="I153:I154"/>
    <mergeCell ref="I155:I156"/>
    <mergeCell ref="I62:I63"/>
    <mergeCell ref="I64:I65"/>
    <mergeCell ref="I66:I67"/>
    <mergeCell ref="I74:I75"/>
    <mergeCell ref="I76:I77"/>
    <mergeCell ref="I78:I79"/>
    <mergeCell ref="I85:I86"/>
    <mergeCell ref="I87:I88"/>
    <mergeCell ref="I89:I90"/>
    <mergeCell ref="I16:I17"/>
    <mergeCell ref="I18:I19"/>
    <mergeCell ref="I20:I21"/>
    <mergeCell ref="I27:I28"/>
    <mergeCell ref="I29:I30"/>
    <mergeCell ref="I31:I32"/>
    <mergeCell ref="I38:I39"/>
    <mergeCell ref="I40:I41"/>
    <mergeCell ref="I42:I43"/>
    <mergeCell ref="H12:H13"/>
    <mergeCell ref="J12:J13"/>
    <mergeCell ref="B7:G7"/>
    <mergeCell ref="B8:G8"/>
    <mergeCell ref="B9:G9"/>
    <mergeCell ref="A12:A13"/>
    <mergeCell ref="B12:B13"/>
    <mergeCell ref="C12:C13"/>
    <mergeCell ref="D12:E12"/>
    <mergeCell ref="F12:F13"/>
    <mergeCell ref="G12:G13"/>
    <mergeCell ref="I12:I13"/>
    <mergeCell ref="B10:G10"/>
    <mergeCell ref="G16:G17"/>
    <mergeCell ref="H16:H17"/>
    <mergeCell ref="J16:J17"/>
    <mergeCell ref="G18:G19"/>
    <mergeCell ref="H18:H19"/>
    <mergeCell ref="J18:J19"/>
    <mergeCell ref="A14:A323"/>
    <mergeCell ref="B14:B46"/>
    <mergeCell ref="C14:C24"/>
    <mergeCell ref="D14:D24"/>
    <mergeCell ref="E14:E24"/>
    <mergeCell ref="B47:F47"/>
    <mergeCell ref="B48:B58"/>
    <mergeCell ref="C48:C58"/>
    <mergeCell ref="B321:F321"/>
    <mergeCell ref="B322:F322"/>
    <mergeCell ref="J321:J322"/>
    <mergeCell ref="G20:G21"/>
    <mergeCell ref="H20:H21"/>
    <mergeCell ref="J20:J21"/>
    <mergeCell ref="C25:C35"/>
    <mergeCell ref="D25:D35"/>
    <mergeCell ref="E25:E35"/>
    <mergeCell ref="G27:G28"/>
    <mergeCell ref="H27:H28"/>
    <mergeCell ref="J27:J28"/>
    <mergeCell ref="G29:G30"/>
    <mergeCell ref="H29:H30"/>
    <mergeCell ref="J29:J30"/>
    <mergeCell ref="G31:G32"/>
    <mergeCell ref="H31:H32"/>
    <mergeCell ref="J31:J32"/>
    <mergeCell ref="C36:C46"/>
    <mergeCell ref="D36:D46"/>
    <mergeCell ref="E36:E46"/>
    <mergeCell ref="G38:G39"/>
    <mergeCell ref="H38:H39"/>
    <mergeCell ref="G54:G55"/>
    <mergeCell ref="H54:H55"/>
    <mergeCell ref="J38:J39"/>
    <mergeCell ref="G40:G41"/>
    <mergeCell ref="H40:H41"/>
    <mergeCell ref="J40:J41"/>
    <mergeCell ref="G42:G43"/>
    <mergeCell ref="H42:H43"/>
    <mergeCell ref="J42:J43"/>
    <mergeCell ref="I50:I51"/>
    <mergeCell ref="I52:I53"/>
    <mergeCell ref="I54:I55"/>
    <mergeCell ref="H64:H65"/>
    <mergeCell ref="J64:J65"/>
    <mergeCell ref="G66:G67"/>
    <mergeCell ref="H66:H67"/>
    <mergeCell ref="J66:J67"/>
    <mergeCell ref="B71:F71"/>
    <mergeCell ref="J54:J55"/>
    <mergeCell ref="B59:F59"/>
    <mergeCell ref="B60:B70"/>
    <mergeCell ref="C60:C70"/>
    <mergeCell ref="D60:D70"/>
    <mergeCell ref="E60:E70"/>
    <mergeCell ref="G62:G63"/>
    <mergeCell ref="H62:H63"/>
    <mergeCell ref="J62:J63"/>
    <mergeCell ref="G64:G65"/>
    <mergeCell ref="D48:D58"/>
    <mergeCell ref="E48:E58"/>
    <mergeCell ref="G50:G51"/>
    <mergeCell ref="H50:H51"/>
    <mergeCell ref="J50:J51"/>
    <mergeCell ref="G52:G53"/>
    <mergeCell ref="H52:H53"/>
    <mergeCell ref="J52:J53"/>
    <mergeCell ref="J74:J75"/>
    <mergeCell ref="G76:G77"/>
    <mergeCell ref="H76:H77"/>
    <mergeCell ref="J76:J77"/>
    <mergeCell ref="G78:G79"/>
    <mergeCell ref="H78:H79"/>
    <mergeCell ref="J78:J79"/>
    <mergeCell ref="B72:B170"/>
    <mergeCell ref="C72:C82"/>
    <mergeCell ref="D72:D82"/>
    <mergeCell ref="E72:E82"/>
    <mergeCell ref="G74:G75"/>
    <mergeCell ref="H74:H75"/>
    <mergeCell ref="C83:C93"/>
    <mergeCell ref="D83:D93"/>
    <mergeCell ref="E83:E93"/>
    <mergeCell ref="G85:G86"/>
    <mergeCell ref="J98:J99"/>
    <mergeCell ref="G100:G101"/>
    <mergeCell ref="H85:H86"/>
    <mergeCell ref="J85:J86"/>
    <mergeCell ref="G87:G88"/>
    <mergeCell ref="H87:H88"/>
    <mergeCell ref="J87:J88"/>
    <mergeCell ref="G89:G90"/>
    <mergeCell ref="H89:H90"/>
    <mergeCell ref="J89:J90"/>
    <mergeCell ref="C116:C126"/>
    <mergeCell ref="D116:D126"/>
    <mergeCell ref="E116:E126"/>
    <mergeCell ref="G118:G119"/>
    <mergeCell ref="H118:H119"/>
    <mergeCell ref="J118:J119"/>
    <mergeCell ref="H100:H101"/>
    <mergeCell ref="J100:J101"/>
    <mergeCell ref="C105:C115"/>
    <mergeCell ref="D105:D115"/>
    <mergeCell ref="E105:E115"/>
    <mergeCell ref="G107:G108"/>
    <mergeCell ref="H107:H108"/>
    <mergeCell ref="J107:J108"/>
    <mergeCell ref="G109:G110"/>
    <mergeCell ref="H109:H110"/>
    <mergeCell ref="C94:C104"/>
    <mergeCell ref="D94:D104"/>
    <mergeCell ref="E94:E104"/>
    <mergeCell ref="G96:G97"/>
    <mergeCell ref="H96:H97"/>
    <mergeCell ref="J96:J97"/>
    <mergeCell ref="G98:G99"/>
    <mergeCell ref="H98:H99"/>
    <mergeCell ref="J131:J132"/>
    <mergeCell ref="G133:G134"/>
    <mergeCell ref="G120:G121"/>
    <mergeCell ref="H120:H121"/>
    <mergeCell ref="J120:J121"/>
    <mergeCell ref="G122:G123"/>
    <mergeCell ref="H122:H123"/>
    <mergeCell ref="J122:J123"/>
    <mergeCell ref="J109:J110"/>
    <mergeCell ref="G111:G112"/>
    <mergeCell ref="H111:H112"/>
    <mergeCell ref="J111:J112"/>
    <mergeCell ref="I96:I97"/>
    <mergeCell ref="I98:I99"/>
    <mergeCell ref="I100:I101"/>
    <mergeCell ref="I107:I108"/>
    <mergeCell ref="I109:I110"/>
    <mergeCell ref="I111:I112"/>
    <mergeCell ref="I118:I119"/>
    <mergeCell ref="I120:I121"/>
    <mergeCell ref="I122:I123"/>
    <mergeCell ref="C149:C159"/>
    <mergeCell ref="D149:D159"/>
    <mergeCell ref="E149:E159"/>
    <mergeCell ref="G151:G152"/>
    <mergeCell ref="H151:H152"/>
    <mergeCell ref="J151:J152"/>
    <mergeCell ref="H133:H134"/>
    <mergeCell ref="J133:J134"/>
    <mergeCell ref="C138:C148"/>
    <mergeCell ref="D138:D148"/>
    <mergeCell ref="E138:E148"/>
    <mergeCell ref="G140:G141"/>
    <mergeCell ref="H140:H141"/>
    <mergeCell ref="J140:J141"/>
    <mergeCell ref="G142:G143"/>
    <mergeCell ref="H142:H143"/>
    <mergeCell ref="C127:C137"/>
    <mergeCell ref="D127:D137"/>
    <mergeCell ref="E127:E137"/>
    <mergeCell ref="G129:G130"/>
    <mergeCell ref="H129:H130"/>
    <mergeCell ref="J129:J130"/>
    <mergeCell ref="G131:G132"/>
    <mergeCell ref="H131:H132"/>
    <mergeCell ref="G153:G154"/>
    <mergeCell ref="H153:H154"/>
    <mergeCell ref="J153:J154"/>
    <mergeCell ref="G155:G156"/>
    <mergeCell ref="H155:H156"/>
    <mergeCell ref="J155:J156"/>
    <mergeCell ref="J142:J143"/>
    <mergeCell ref="G144:G145"/>
    <mergeCell ref="H144:H145"/>
    <mergeCell ref="J144:J145"/>
    <mergeCell ref="B171:F171"/>
    <mergeCell ref="B172:B215"/>
    <mergeCell ref="C172:C182"/>
    <mergeCell ref="D172:D182"/>
    <mergeCell ref="E172:E182"/>
    <mergeCell ref="G174:G175"/>
    <mergeCell ref="H174:H175"/>
    <mergeCell ref="J174:J175"/>
    <mergeCell ref="C160:C170"/>
    <mergeCell ref="D160:D170"/>
    <mergeCell ref="E160:E170"/>
    <mergeCell ref="G162:G163"/>
    <mergeCell ref="H162:H163"/>
    <mergeCell ref="J162:J163"/>
    <mergeCell ref="G164:G165"/>
    <mergeCell ref="H164:H165"/>
    <mergeCell ref="J164:J165"/>
    <mergeCell ref="G166:G167"/>
    <mergeCell ref="J187:J188"/>
    <mergeCell ref="G189:G190"/>
    <mergeCell ref="G176:G177"/>
    <mergeCell ref="H176:H177"/>
    <mergeCell ref="J176:J177"/>
    <mergeCell ref="G178:G179"/>
    <mergeCell ref="H178:H179"/>
    <mergeCell ref="J178:J179"/>
    <mergeCell ref="H166:H167"/>
    <mergeCell ref="J166:J167"/>
    <mergeCell ref="C205:C215"/>
    <mergeCell ref="D205:D215"/>
    <mergeCell ref="E205:E215"/>
    <mergeCell ref="G207:G208"/>
    <mergeCell ref="H207:H208"/>
    <mergeCell ref="J207:J208"/>
    <mergeCell ref="H189:H190"/>
    <mergeCell ref="J189:J190"/>
    <mergeCell ref="C194:C204"/>
    <mergeCell ref="D194:D204"/>
    <mergeCell ref="E194:E204"/>
    <mergeCell ref="G196:G197"/>
    <mergeCell ref="H196:H197"/>
    <mergeCell ref="J196:J197"/>
    <mergeCell ref="G198:G199"/>
    <mergeCell ref="H198:H199"/>
    <mergeCell ref="C183:C193"/>
    <mergeCell ref="D183:D193"/>
    <mergeCell ref="E183:E193"/>
    <mergeCell ref="G185:G186"/>
    <mergeCell ref="H185:H186"/>
    <mergeCell ref="J185:J186"/>
    <mergeCell ref="G187:G188"/>
    <mergeCell ref="H187:H188"/>
    <mergeCell ref="G209:G210"/>
    <mergeCell ref="H209:H210"/>
    <mergeCell ref="J209:J210"/>
    <mergeCell ref="G211:G212"/>
    <mergeCell ref="H211:H212"/>
    <mergeCell ref="J211:J212"/>
    <mergeCell ref="J198:J199"/>
    <mergeCell ref="G200:G201"/>
    <mergeCell ref="H200:H201"/>
    <mergeCell ref="J200:J201"/>
    <mergeCell ref="I196:I197"/>
    <mergeCell ref="I198:I199"/>
    <mergeCell ref="I200:I201"/>
    <mergeCell ref="I207:I208"/>
    <mergeCell ref="I209:I210"/>
    <mergeCell ref="I211:I212"/>
    <mergeCell ref="H219:H220"/>
    <mergeCell ref="J219:J220"/>
    <mergeCell ref="G221:G222"/>
    <mergeCell ref="H221:H222"/>
    <mergeCell ref="J221:J222"/>
    <mergeCell ref="G223:G224"/>
    <mergeCell ref="H223:H224"/>
    <mergeCell ref="J223:J224"/>
    <mergeCell ref="B216:F216"/>
    <mergeCell ref="B217:B227"/>
    <mergeCell ref="C217:C227"/>
    <mergeCell ref="D217:D227"/>
    <mergeCell ref="E217:E227"/>
    <mergeCell ref="G219:G220"/>
    <mergeCell ref="I219:I220"/>
    <mergeCell ref="I221:I222"/>
    <mergeCell ref="I223:I224"/>
    <mergeCell ref="H231:H232"/>
    <mergeCell ref="J231:J232"/>
    <mergeCell ref="G233:G234"/>
    <mergeCell ref="H233:H234"/>
    <mergeCell ref="J233:J234"/>
    <mergeCell ref="G235:G236"/>
    <mergeCell ref="H235:H236"/>
    <mergeCell ref="J235:J236"/>
    <mergeCell ref="B228:F228"/>
    <mergeCell ref="B229:B239"/>
    <mergeCell ref="C229:C239"/>
    <mergeCell ref="D229:D239"/>
    <mergeCell ref="E229:E239"/>
    <mergeCell ref="G231:G232"/>
    <mergeCell ref="I231:I232"/>
    <mergeCell ref="I233:I234"/>
    <mergeCell ref="I235:I236"/>
    <mergeCell ref="H243:H244"/>
    <mergeCell ref="J243:J244"/>
    <mergeCell ref="G245:G246"/>
    <mergeCell ref="H245:H246"/>
    <mergeCell ref="J245:J246"/>
    <mergeCell ref="G247:G248"/>
    <mergeCell ref="H247:H248"/>
    <mergeCell ref="J247:J248"/>
    <mergeCell ref="B240:F240"/>
    <mergeCell ref="B241:B251"/>
    <mergeCell ref="C241:C251"/>
    <mergeCell ref="D241:D251"/>
    <mergeCell ref="E241:E251"/>
    <mergeCell ref="G243:G244"/>
    <mergeCell ref="I243:I244"/>
    <mergeCell ref="I245:I246"/>
    <mergeCell ref="I247:I248"/>
    <mergeCell ref="J291:J292"/>
    <mergeCell ref="H281:H282"/>
    <mergeCell ref="J281:J282"/>
    <mergeCell ref="B252:F252"/>
    <mergeCell ref="B253:B285"/>
    <mergeCell ref="C253:C263"/>
    <mergeCell ref="D253:D263"/>
    <mergeCell ref="E253:E263"/>
    <mergeCell ref="G255:G256"/>
    <mergeCell ref="C264:C274"/>
    <mergeCell ref="D264:D274"/>
    <mergeCell ref="E264:E274"/>
    <mergeCell ref="G266:G267"/>
    <mergeCell ref="G281:G282"/>
    <mergeCell ref="H255:H256"/>
    <mergeCell ref="J255:J256"/>
    <mergeCell ref="G257:G258"/>
    <mergeCell ref="H257:H258"/>
    <mergeCell ref="J257:J258"/>
    <mergeCell ref="G259:G260"/>
    <mergeCell ref="H259:H260"/>
    <mergeCell ref="J259:J260"/>
    <mergeCell ref="J279:J280"/>
    <mergeCell ref="I255:I256"/>
    <mergeCell ref="H266:H267"/>
    <mergeCell ref="J266:J267"/>
    <mergeCell ref="G268:G269"/>
    <mergeCell ref="H268:H269"/>
    <mergeCell ref="J268:J269"/>
    <mergeCell ref="G270:G271"/>
    <mergeCell ref="H270:H271"/>
    <mergeCell ref="J270:J271"/>
    <mergeCell ref="B286:F286"/>
    <mergeCell ref="B287:B319"/>
    <mergeCell ref="C287:C297"/>
    <mergeCell ref="D287:D297"/>
    <mergeCell ref="E287:E297"/>
    <mergeCell ref="G289:G290"/>
    <mergeCell ref="H289:H290"/>
    <mergeCell ref="J289:J290"/>
    <mergeCell ref="C275:C285"/>
    <mergeCell ref="D275:D285"/>
    <mergeCell ref="E275:E285"/>
    <mergeCell ref="G277:G278"/>
    <mergeCell ref="H277:H278"/>
    <mergeCell ref="J277:J278"/>
    <mergeCell ref="G279:G280"/>
    <mergeCell ref="H279:H280"/>
    <mergeCell ref="G302:G303"/>
    <mergeCell ref="H302:H303"/>
    <mergeCell ref="J302:J303"/>
    <mergeCell ref="G304:G305"/>
    <mergeCell ref="G293:G294"/>
    <mergeCell ref="H293:H294"/>
    <mergeCell ref="J293:J294"/>
    <mergeCell ref="G291:G292"/>
    <mergeCell ref="H291:H292"/>
    <mergeCell ref="A325:J326"/>
    <mergeCell ref="A327:J327"/>
    <mergeCell ref="J313:J314"/>
    <mergeCell ref="G315:G316"/>
    <mergeCell ref="H315:H316"/>
    <mergeCell ref="J315:J316"/>
    <mergeCell ref="B320:F320"/>
    <mergeCell ref="B323:F323"/>
    <mergeCell ref="H304:H305"/>
    <mergeCell ref="J304:J305"/>
    <mergeCell ref="C309:C319"/>
    <mergeCell ref="D309:D319"/>
    <mergeCell ref="E309:E319"/>
    <mergeCell ref="G311:G312"/>
    <mergeCell ref="H311:H312"/>
    <mergeCell ref="J311:J312"/>
    <mergeCell ref="G313:G314"/>
    <mergeCell ref="H313:H314"/>
    <mergeCell ref="C298:C308"/>
    <mergeCell ref="D298:D308"/>
    <mergeCell ref="E298:E308"/>
    <mergeCell ref="G300:G301"/>
    <mergeCell ref="H300:H301"/>
    <mergeCell ref="J300:J301"/>
  </mergeCells>
  <pageMargins left="0.25" right="0.25" top="0.75" bottom="0.75" header="0.3" footer="0.3"/>
  <pageSetup paperSize="9"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view="pageBreakPreview" topLeftCell="A13" zoomScale="80" zoomScaleNormal="85" zoomScaleSheetLayoutView="80" workbookViewId="0">
      <selection activeCell="B12" sqref="B12:C12"/>
    </sheetView>
  </sheetViews>
  <sheetFormatPr baseColWidth="10" defaultColWidth="11.5703125" defaultRowHeight="12.75" x14ac:dyDescent="0.2"/>
  <cols>
    <col min="1" max="1" width="25.28515625" style="52" customWidth="1"/>
    <col min="2" max="2" width="35.140625" style="52" customWidth="1"/>
    <col min="3" max="5" width="30.7109375" style="52" customWidth="1"/>
    <col min="6" max="6" width="21.5703125" style="52" customWidth="1"/>
    <col min="7" max="7" width="15" style="52" customWidth="1"/>
    <col min="8" max="16384" width="11.5703125" style="52"/>
  </cols>
  <sheetData>
    <row r="1" spans="1:10" ht="15" x14ac:dyDescent="0.25">
      <c r="A1"/>
      <c r="B1"/>
      <c r="C1"/>
      <c r="D1"/>
      <c r="E1"/>
      <c r="F1"/>
      <c r="G1"/>
      <c r="H1"/>
      <c r="I1"/>
      <c r="J1"/>
    </row>
    <row r="2" spans="1:10" ht="15" x14ac:dyDescent="0.25">
      <c r="A2"/>
      <c r="B2"/>
      <c r="C2"/>
      <c r="D2"/>
      <c r="E2"/>
      <c r="F2"/>
      <c r="G2"/>
      <c r="H2"/>
      <c r="I2"/>
      <c r="J2"/>
    </row>
    <row r="3" spans="1:10" ht="15" x14ac:dyDescent="0.25">
      <c r="A3"/>
      <c r="B3"/>
      <c r="C3"/>
      <c r="D3"/>
      <c r="E3"/>
      <c r="F3"/>
      <c r="G3"/>
      <c r="H3"/>
      <c r="I3"/>
      <c r="J3"/>
    </row>
    <row r="4" spans="1:10" ht="15" x14ac:dyDescent="0.25">
      <c r="A4"/>
      <c r="B4"/>
      <c r="C4"/>
      <c r="D4"/>
      <c r="E4"/>
      <c r="F4"/>
      <c r="G4"/>
      <c r="H4"/>
      <c r="I4"/>
      <c r="J4"/>
    </row>
    <row r="5" spans="1:10" ht="15" x14ac:dyDescent="0.25">
      <c r="A5"/>
      <c r="B5"/>
      <c r="C5"/>
      <c r="D5"/>
      <c r="E5"/>
      <c r="F5"/>
      <c r="G5"/>
      <c r="H5"/>
      <c r="I5"/>
      <c r="J5"/>
    </row>
    <row r="6" spans="1:10" x14ac:dyDescent="0.2">
      <c r="B6" s="53"/>
      <c r="C6" s="53"/>
      <c r="D6" s="53"/>
      <c r="E6" s="53"/>
      <c r="F6" s="53"/>
      <c r="G6" s="53"/>
    </row>
    <row r="7" spans="1:10" x14ac:dyDescent="0.2">
      <c r="B7" s="53"/>
      <c r="C7" s="53"/>
      <c r="D7" s="53"/>
      <c r="E7" s="53"/>
      <c r="F7" s="53"/>
      <c r="G7" s="53"/>
    </row>
    <row r="8" spans="1:10" ht="13.5" thickBot="1" x14ac:dyDescent="0.25">
      <c r="B8" s="53"/>
      <c r="C8" s="53"/>
      <c r="D8" s="53"/>
      <c r="E8" s="53"/>
      <c r="F8" s="53"/>
      <c r="G8" s="53"/>
    </row>
    <row r="9" spans="1:10" ht="15.75" customHeight="1" thickBot="1" x14ac:dyDescent="0.25">
      <c r="A9" s="54" t="s">
        <v>0</v>
      </c>
      <c r="B9" s="357"/>
      <c r="C9" s="358"/>
      <c r="D9" s="64"/>
      <c r="E9" s="53"/>
      <c r="F9" s="53"/>
      <c r="G9" s="53"/>
    </row>
    <row r="10" spans="1:10" ht="15.75" customHeight="1" thickBot="1" x14ac:dyDescent="0.25">
      <c r="A10" s="54" t="s">
        <v>1</v>
      </c>
      <c r="B10" s="359" t="s">
        <v>197</v>
      </c>
      <c r="C10" s="360"/>
      <c r="D10" s="64"/>
      <c r="E10" s="53"/>
      <c r="F10" s="53"/>
      <c r="G10" s="53"/>
    </row>
    <row r="11" spans="1:10" ht="15.75" customHeight="1" thickBot="1" x14ac:dyDescent="0.25">
      <c r="A11" s="54" t="s">
        <v>2</v>
      </c>
      <c r="B11" s="361"/>
      <c r="C11" s="362"/>
      <c r="D11" s="64"/>
      <c r="E11" s="53"/>
      <c r="F11" s="53"/>
      <c r="G11" s="53"/>
    </row>
    <row r="12" spans="1:10" ht="15.75" customHeight="1" thickBot="1" x14ac:dyDescent="0.25">
      <c r="A12" s="54" t="s">
        <v>204</v>
      </c>
      <c r="B12" s="361" t="s">
        <v>207</v>
      </c>
      <c r="C12" s="362"/>
      <c r="D12" s="64"/>
      <c r="E12" s="53"/>
      <c r="F12" s="53"/>
      <c r="G12" s="53"/>
    </row>
    <row r="13" spans="1:10" x14ac:dyDescent="0.2">
      <c r="B13" s="53"/>
      <c r="C13" s="53"/>
      <c r="D13" s="53"/>
      <c r="E13" s="53"/>
      <c r="F13" s="53"/>
      <c r="G13" s="53"/>
    </row>
    <row r="14" spans="1:10" ht="33" customHeight="1" x14ac:dyDescent="0.2">
      <c r="A14" s="363" t="s">
        <v>7</v>
      </c>
      <c r="B14" s="365" t="s">
        <v>24</v>
      </c>
      <c r="C14" s="363" t="s">
        <v>115</v>
      </c>
      <c r="D14" s="363" t="s">
        <v>116</v>
      </c>
      <c r="E14" s="363" t="s">
        <v>117</v>
      </c>
      <c r="F14" s="55"/>
      <c r="G14" s="53"/>
    </row>
    <row r="15" spans="1:10" ht="29.25" customHeight="1" x14ac:dyDescent="0.2">
      <c r="A15" s="364"/>
      <c r="B15" s="366"/>
      <c r="C15" s="364"/>
      <c r="D15" s="364"/>
      <c r="E15" s="367"/>
      <c r="F15" s="53"/>
      <c r="G15" s="53"/>
    </row>
    <row r="16" spans="1:10" ht="39" customHeight="1" x14ac:dyDescent="0.2">
      <c r="A16" s="364"/>
      <c r="B16" s="366"/>
      <c r="C16" s="364"/>
      <c r="D16" s="364"/>
      <c r="E16" s="367"/>
      <c r="F16" s="53"/>
      <c r="G16" s="53"/>
    </row>
    <row r="17" spans="1:9" s="63" customFormat="1" ht="72" customHeight="1" x14ac:dyDescent="0.2">
      <c r="A17" s="73" t="s">
        <v>113</v>
      </c>
      <c r="B17" s="56">
        <f>SUM(C17+E17)</f>
        <v>0</v>
      </c>
      <c r="C17" s="56">
        <f>SUM('11.Menos desarrolladas'!G23,'11.Menos desarrolladas'!G34)</f>
        <v>0</v>
      </c>
      <c r="D17" s="56">
        <f>'11.Menos desarrolladas'!G37</f>
        <v>0</v>
      </c>
      <c r="E17" s="74">
        <f>'11.Menos desarrolladas'!G38</f>
        <v>0</v>
      </c>
      <c r="F17" s="62"/>
      <c r="G17" s="62"/>
    </row>
    <row r="18" spans="1:9" ht="87.75" customHeight="1" x14ac:dyDescent="0.2">
      <c r="A18" s="75" t="s">
        <v>51</v>
      </c>
      <c r="B18" s="66">
        <f>SUM(C18+E18)</f>
        <v>0</v>
      </c>
      <c r="C18" s="76">
        <f>SUM('11.En transición (80%)'!G23,'11.En transición (80%)'!G34,'11.En transición (80%)'!G45,'11.En transición (80%)'!G56,'11.En transición (80%)'!G67,'11.En transición (80%)'!G78,'11.En transición (80%)'!G89,'11.En transición (80%)'!G100,'11.En transición (80%)'!G112,'11.En transición (80%)'!G123,'11.En transición (80%)'!G134,'11.En transición (80%)'!G145,'11.En transición (80%)'!G156,'11.En transición (80%)'!G168,'11.En transición (80%)'!G179,'11.En transición (80%)'!G191,'11.En transición (80%)'!G203)</f>
        <v>0</v>
      </c>
      <c r="D18" s="76">
        <f>'11.En transición (80%)'!G206</f>
        <v>0</v>
      </c>
      <c r="E18" s="77">
        <f>'11.En transición (80%)'!G207</f>
        <v>0</v>
      </c>
      <c r="F18" s="53"/>
      <c r="G18" s="53"/>
    </row>
    <row r="19" spans="1:9" ht="87" customHeight="1" x14ac:dyDescent="0.2">
      <c r="A19" s="78" t="s">
        <v>66</v>
      </c>
      <c r="B19" s="65">
        <f>SUM(C19+E19)</f>
        <v>0</v>
      </c>
      <c r="C19" s="79">
        <f>SUM('11.Mas desarrolladas (80%)'!G23,'11.Mas desarrolladas (80%)'!G34,'11.Mas desarrolladas (80%)'!G45,'11.Mas desarrolladas (80%)'!G56,'11.Mas desarrolladas (80%)'!G68,'11.Mas desarrolladas (80%)'!G80)</f>
        <v>0</v>
      </c>
      <c r="D19" s="79">
        <f>'11.Mas desarrolladas (80%)'!G83</f>
        <v>0</v>
      </c>
      <c r="E19" s="80">
        <f>'11.Mas desarrolladas (80%)'!G84</f>
        <v>0</v>
      </c>
      <c r="F19" s="53"/>
      <c r="G19" s="53"/>
    </row>
    <row r="20" spans="1:9" ht="126" customHeight="1" x14ac:dyDescent="0.2">
      <c r="A20" s="81" t="s">
        <v>108</v>
      </c>
      <c r="B20" s="67">
        <f>SUM(C20+E20)</f>
        <v>0</v>
      </c>
      <c r="C20" s="67">
        <f>SUM('11.Mas desarrolladas (50%)'!G23,'11.Mas desarrolladas (50%)'!G34,'11.Mas desarrolladas (50%)'!G45,'11.Mas desarrolladas (50%)'!G57,'11.Mas desarrolladas (50%)'!G69,'11.Mas desarrolladas (50%)'!G81,'11.Mas desarrolladas (50%)'!G92,'11.Mas desarrolladas (50%)'!G103,'11.Mas desarrolladas (50%)'!G114,'11.Mas desarrolladas (50%)'!G125,'11.Mas desarrolladas (50%)'!G136,'11.Mas desarrolladas (50%)'!G147,'11.Mas desarrolladas (50%)'!G158,'11.Mas desarrolladas (50%)'!G169,'11.Mas desarrolladas (50%)'!G181,'11.Mas desarrolladas (50%)'!G192,'11.Mas desarrolladas (50%)'!G203,'11.Mas desarrolladas (50%)'!G214,'11.Mas desarrolladas (50%)'!G226,'11.Mas desarrolladas (50%)'!G238,'11.Mas desarrolladas (50%)'!G250,'11.Mas desarrolladas (50%)'!G262,'11.Mas desarrolladas (50%)'!G273,'11.Mas desarrolladas (50%)'!G284,'11.Mas desarrolladas (50%)'!G296,'11.Mas desarrolladas (50%)'!G307,'11.Mas desarrolladas (50%)'!G318)</f>
        <v>0</v>
      </c>
      <c r="D20" s="67">
        <f>'11.Mas desarrolladas (50%)'!G321</f>
        <v>0</v>
      </c>
      <c r="E20" s="82">
        <f>'11.Mas desarrolladas (50%)'!G322</f>
        <v>0</v>
      </c>
      <c r="F20" s="53"/>
      <c r="G20" s="53"/>
    </row>
    <row r="21" spans="1:9" s="59" customFormat="1" ht="22.15" customHeight="1" x14ac:dyDescent="0.2">
      <c r="A21" s="68" t="s">
        <v>114</v>
      </c>
      <c r="B21" s="57">
        <f>SUM(B17:B20)</f>
        <v>0</v>
      </c>
      <c r="C21" s="57">
        <f>SUM(C17:C20)</f>
        <v>0</v>
      </c>
      <c r="D21" s="57">
        <f>SUM(D17:D20)</f>
        <v>0</v>
      </c>
      <c r="E21" s="83">
        <f>SUM(E17:E20)</f>
        <v>0</v>
      </c>
      <c r="F21" s="58"/>
      <c r="G21" s="58"/>
    </row>
    <row r="22" spans="1:9" s="59" customFormat="1" ht="12.6" customHeight="1" x14ac:dyDescent="0.2">
      <c r="B22" s="60"/>
      <c r="C22" s="61"/>
      <c r="D22" s="61"/>
      <c r="E22" s="61"/>
      <c r="F22" s="58"/>
      <c r="G22" s="58"/>
    </row>
    <row r="23" spans="1:9" s="59" customFormat="1" ht="36" customHeight="1" x14ac:dyDescent="0.25">
      <c r="A23" s="245" t="s">
        <v>200</v>
      </c>
      <c r="B23" s="245"/>
      <c r="C23" s="245"/>
      <c r="D23" s="245"/>
      <c r="E23" s="245"/>
      <c r="F23" s="70"/>
      <c r="G23" s="70"/>
      <c r="H23" s="70"/>
      <c r="I23" s="70"/>
    </row>
    <row r="24" spans="1:9" ht="25.35" customHeight="1" x14ac:dyDescent="0.25">
      <c r="A24" s="245" t="s">
        <v>198</v>
      </c>
      <c r="B24" s="245"/>
      <c r="C24" s="245"/>
      <c r="D24" s="245"/>
      <c r="E24" s="245"/>
      <c r="F24" s="70"/>
      <c r="G24" s="70"/>
      <c r="H24" s="70"/>
      <c r="I24" s="70"/>
    </row>
    <row r="25" spans="1:9" ht="15" x14ac:dyDescent="0.25">
      <c r="A25" s="71"/>
      <c r="B25" s="71"/>
      <c r="C25" s="71"/>
      <c r="D25" s="71"/>
      <c r="E25" s="71"/>
      <c r="F25" s="71"/>
      <c r="G25" s="71"/>
      <c r="H25" s="71"/>
      <c r="I25" s="71"/>
    </row>
    <row r="26" spans="1:9" x14ac:dyDescent="0.2">
      <c r="B26" s="53"/>
      <c r="C26" s="53"/>
      <c r="D26" s="53"/>
      <c r="E26" s="53"/>
      <c r="F26" s="53"/>
      <c r="G26" s="53"/>
    </row>
    <row r="27" spans="1:9" x14ac:dyDescent="0.2">
      <c r="B27" s="53"/>
      <c r="C27" s="53"/>
      <c r="D27" s="53"/>
      <c r="E27" s="53"/>
      <c r="F27" s="53"/>
      <c r="G27" s="53"/>
    </row>
    <row r="28" spans="1:9" x14ac:dyDescent="0.2">
      <c r="B28" s="53"/>
      <c r="C28" s="53"/>
      <c r="D28" s="53"/>
      <c r="E28" s="53"/>
      <c r="F28" s="53"/>
      <c r="G28" s="53"/>
    </row>
    <row r="29" spans="1:9" x14ac:dyDescent="0.2">
      <c r="F29" s="53"/>
      <c r="G29" s="53"/>
    </row>
    <row r="30" spans="1:9" x14ac:dyDescent="0.2">
      <c r="F30" s="53"/>
      <c r="G30" s="53"/>
    </row>
    <row r="31" spans="1:9" x14ac:dyDescent="0.2">
      <c r="B31" s="53"/>
      <c r="C31" s="53"/>
      <c r="D31" s="53"/>
      <c r="E31" s="53"/>
      <c r="F31" s="53"/>
      <c r="G31" s="53"/>
    </row>
  </sheetData>
  <mergeCells count="11">
    <mergeCell ref="A23:E23"/>
    <mergeCell ref="A24:E24"/>
    <mergeCell ref="D14:D16"/>
    <mergeCell ref="C14:C16"/>
    <mergeCell ref="E14:E16"/>
    <mergeCell ref="B9:C9"/>
    <mergeCell ref="B10:C10"/>
    <mergeCell ref="B11:C11"/>
    <mergeCell ref="A14:A16"/>
    <mergeCell ref="B14:B16"/>
    <mergeCell ref="B12:C12"/>
  </mergeCells>
  <pageMargins left="0.75" right="0.75" top="1" bottom="1" header="0" footer="0"/>
  <pageSetup paperSize="9" scale="4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0"/>
  <sheetViews>
    <sheetView tabSelected="1" view="pageBreakPreview" topLeftCell="A55" zoomScale="70" zoomScaleNormal="85" zoomScaleSheetLayoutView="70" workbookViewId="0">
      <selection activeCell="B73" sqref="B73:F73"/>
    </sheetView>
  </sheetViews>
  <sheetFormatPr baseColWidth="10" defaultColWidth="11.5703125" defaultRowHeight="12.75" x14ac:dyDescent="0.2"/>
  <cols>
    <col min="1" max="1" width="25.28515625" style="52" customWidth="1"/>
    <col min="2" max="2" width="43.7109375" style="52" customWidth="1"/>
    <col min="3" max="3" width="35.140625" style="52" customWidth="1"/>
    <col min="4" max="6" width="30.7109375" style="52" customWidth="1"/>
    <col min="7" max="7" width="21.5703125" style="52" customWidth="1"/>
    <col min="8" max="8" width="15" style="52" customWidth="1"/>
    <col min="9" max="16384" width="11.5703125" style="52"/>
  </cols>
  <sheetData>
    <row r="1" spans="1:11" x14ac:dyDescent="0.2">
      <c r="B1" s="53"/>
      <c r="C1" s="53"/>
      <c r="D1" s="53"/>
      <c r="E1" s="53"/>
      <c r="F1" s="53"/>
      <c r="G1" s="53"/>
      <c r="H1" s="53"/>
    </row>
    <row r="2" spans="1:11" ht="15" x14ac:dyDescent="0.25">
      <c r="A2"/>
      <c r="B2"/>
      <c r="C2"/>
      <c r="D2"/>
      <c r="E2"/>
      <c r="F2"/>
      <c r="G2"/>
      <c r="H2"/>
      <c r="I2"/>
      <c r="J2"/>
      <c r="K2"/>
    </row>
    <row r="3" spans="1:11" ht="15" x14ac:dyDescent="0.25">
      <c r="A3"/>
      <c r="B3"/>
      <c r="C3"/>
      <c r="D3"/>
      <c r="E3"/>
      <c r="F3"/>
      <c r="G3"/>
      <c r="H3"/>
      <c r="I3"/>
      <c r="J3"/>
      <c r="K3"/>
    </row>
    <row r="4" spans="1:11" ht="15" x14ac:dyDescent="0.25">
      <c r="A4"/>
      <c r="B4"/>
      <c r="C4"/>
      <c r="D4"/>
      <c r="E4"/>
      <c r="F4"/>
      <c r="G4"/>
      <c r="H4"/>
      <c r="I4"/>
      <c r="J4"/>
      <c r="K4"/>
    </row>
    <row r="5" spans="1:11" ht="15" x14ac:dyDescent="0.25">
      <c r="A5"/>
      <c r="B5"/>
      <c r="C5"/>
      <c r="D5"/>
      <c r="E5"/>
      <c r="F5"/>
      <c r="G5"/>
      <c r="H5"/>
      <c r="I5"/>
      <c r="J5"/>
      <c r="K5"/>
    </row>
    <row r="6" spans="1:11" ht="15" x14ac:dyDescent="0.25">
      <c r="A6"/>
      <c r="B6"/>
      <c r="C6"/>
      <c r="D6"/>
      <c r="E6"/>
      <c r="F6"/>
      <c r="G6"/>
      <c r="H6"/>
      <c r="I6"/>
      <c r="J6"/>
      <c r="K6"/>
    </row>
    <row r="7" spans="1:11" x14ac:dyDescent="0.2">
      <c r="B7" s="53"/>
      <c r="C7" s="53"/>
      <c r="D7" s="53"/>
      <c r="E7" s="53"/>
      <c r="F7" s="53"/>
      <c r="G7" s="53"/>
      <c r="H7" s="53"/>
    </row>
    <row r="8" spans="1:11" ht="13.5" thickBot="1" x14ac:dyDescent="0.25">
      <c r="B8" s="53"/>
      <c r="C8" s="53"/>
      <c r="D8" s="53"/>
      <c r="E8" s="53"/>
      <c r="F8" s="53"/>
      <c r="G8" s="53"/>
      <c r="H8" s="53"/>
    </row>
    <row r="9" spans="1:11" ht="13.5" thickBot="1" x14ac:dyDescent="0.25">
      <c r="A9" s="54" t="s">
        <v>0</v>
      </c>
      <c r="B9" s="368"/>
      <c r="C9" s="369"/>
      <c r="D9" s="53"/>
      <c r="E9" s="53"/>
      <c r="F9" s="53"/>
      <c r="G9" s="53"/>
      <c r="H9" s="53"/>
    </row>
    <row r="10" spans="1:11" ht="13.5" thickBot="1" x14ac:dyDescent="0.25">
      <c r="A10" s="54" t="s">
        <v>1</v>
      </c>
      <c r="B10" s="370" t="s">
        <v>193</v>
      </c>
      <c r="C10" s="371"/>
      <c r="D10" s="53"/>
      <c r="E10" s="53"/>
      <c r="F10" s="53"/>
      <c r="G10" s="53"/>
      <c r="H10" s="53"/>
    </row>
    <row r="11" spans="1:11" ht="13.5" thickBot="1" x14ac:dyDescent="0.25">
      <c r="A11" s="54" t="s">
        <v>2</v>
      </c>
      <c r="B11" s="368"/>
      <c r="C11" s="369"/>
      <c r="D11" s="53"/>
      <c r="E11" s="53"/>
      <c r="F11" s="53"/>
      <c r="G11" s="53"/>
      <c r="H11" s="53"/>
    </row>
    <row r="12" spans="1:11" ht="13.5" thickBot="1" x14ac:dyDescent="0.25">
      <c r="A12" s="54" t="s">
        <v>204</v>
      </c>
      <c r="B12" s="368" t="s">
        <v>207</v>
      </c>
      <c r="C12" s="369"/>
      <c r="D12" s="53"/>
      <c r="E12" s="53"/>
      <c r="F12" s="53"/>
      <c r="G12" s="53"/>
      <c r="H12" s="53"/>
    </row>
    <row r="13" spans="1:11" x14ac:dyDescent="0.2">
      <c r="B13" s="53"/>
      <c r="C13" s="53"/>
      <c r="D13" s="53"/>
      <c r="E13" s="53"/>
      <c r="F13" s="53"/>
      <c r="G13" s="53"/>
      <c r="H13" s="53"/>
    </row>
    <row r="14" spans="1:11" ht="33" customHeight="1" x14ac:dyDescent="0.2">
      <c r="A14" s="363" t="s">
        <v>7</v>
      </c>
      <c r="B14" s="363" t="s">
        <v>13</v>
      </c>
      <c r="C14" s="365" t="s">
        <v>195</v>
      </c>
      <c r="D14" s="363" t="s">
        <v>25</v>
      </c>
      <c r="E14" s="398" t="s">
        <v>194</v>
      </c>
      <c r="F14" s="363" t="s">
        <v>196</v>
      </c>
      <c r="G14" s="55"/>
      <c r="H14" s="53"/>
    </row>
    <row r="15" spans="1:11" ht="29.25" customHeight="1" x14ac:dyDescent="0.2">
      <c r="A15" s="364"/>
      <c r="B15" s="364"/>
      <c r="C15" s="366"/>
      <c r="D15" s="364"/>
      <c r="E15" s="399"/>
      <c r="F15" s="367"/>
      <c r="G15" s="53"/>
      <c r="H15" s="53"/>
    </row>
    <row r="16" spans="1:11" ht="39" customHeight="1" x14ac:dyDescent="0.2">
      <c r="A16" s="364"/>
      <c r="B16" s="364" t="s">
        <v>13</v>
      </c>
      <c r="C16" s="366"/>
      <c r="D16" s="364"/>
      <c r="E16" s="400"/>
      <c r="F16" s="367"/>
      <c r="G16" s="53"/>
      <c r="H16" s="53"/>
    </row>
    <row r="17" spans="1:8" ht="14.1" customHeight="1" x14ac:dyDescent="0.2">
      <c r="A17" s="372" t="s">
        <v>113</v>
      </c>
      <c r="B17" s="168" t="s">
        <v>14</v>
      </c>
      <c r="C17" s="169">
        <f>D17+E17+F17</f>
        <v>0</v>
      </c>
      <c r="D17" s="170"/>
      <c r="E17" s="170"/>
      <c r="F17" s="170"/>
      <c r="G17" s="53"/>
      <c r="H17" s="53"/>
    </row>
    <row r="18" spans="1:8" ht="14.1" customHeight="1" x14ac:dyDescent="0.2">
      <c r="A18" s="373"/>
      <c r="B18" s="168" t="s">
        <v>15</v>
      </c>
      <c r="C18" s="208">
        <f>D18+E18+F18</f>
        <v>0</v>
      </c>
      <c r="D18" s="170"/>
      <c r="E18" s="170"/>
      <c r="F18" s="170"/>
      <c r="G18" s="53"/>
      <c r="H18" s="53"/>
    </row>
    <row r="19" spans="1:8" ht="14.1" customHeight="1" x14ac:dyDescent="0.2">
      <c r="A19" s="373"/>
      <c r="B19" s="171" t="s">
        <v>16</v>
      </c>
      <c r="C19" s="375">
        <f>D19+E19+F19</f>
        <v>0</v>
      </c>
      <c r="D19" s="377"/>
      <c r="E19" s="377"/>
      <c r="F19" s="379"/>
      <c r="G19" s="53"/>
      <c r="H19" s="53"/>
    </row>
    <row r="20" spans="1:8" ht="14.1" customHeight="1" x14ac:dyDescent="0.2">
      <c r="A20" s="373"/>
      <c r="B20" s="172" t="s">
        <v>17</v>
      </c>
      <c r="C20" s="376"/>
      <c r="D20" s="378"/>
      <c r="E20" s="378"/>
      <c r="F20" s="380"/>
      <c r="G20" s="53"/>
      <c r="H20" s="53"/>
    </row>
    <row r="21" spans="1:8" ht="14.1" customHeight="1" x14ac:dyDescent="0.2">
      <c r="A21" s="373"/>
      <c r="B21" s="171" t="s">
        <v>16</v>
      </c>
      <c r="C21" s="375">
        <f>D21+E21+F21</f>
        <v>0</v>
      </c>
      <c r="D21" s="377"/>
      <c r="E21" s="381"/>
      <c r="F21" s="379"/>
      <c r="G21" s="53"/>
      <c r="H21" s="53"/>
    </row>
    <row r="22" spans="1:8" ht="24.95" customHeight="1" x14ac:dyDescent="0.2">
      <c r="A22" s="373"/>
      <c r="B22" s="172" t="s">
        <v>18</v>
      </c>
      <c r="C22" s="376"/>
      <c r="D22" s="378"/>
      <c r="E22" s="382"/>
      <c r="F22" s="380"/>
      <c r="G22" s="53"/>
      <c r="H22" s="53"/>
    </row>
    <row r="23" spans="1:8" ht="14.1" customHeight="1" x14ac:dyDescent="0.2">
      <c r="A23" s="373"/>
      <c r="B23" s="171" t="s">
        <v>16</v>
      </c>
      <c r="C23" s="375">
        <f>D23+E23+F23</f>
        <v>0</v>
      </c>
      <c r="D23" s="377"/>
      <c r="E23" s="381"/>
      <c r="F23" s="379"/>
      <c r="G23" s="53"/>
      <c r="H23" s="53"/>
    </row>
    <row r="24" spans="1:8" ht="24.95" customHeight="1" x14ac:dyDescent="0.2">
      <c r="A24" s="373"/>
      <c r="B24" s="172" t="s">
        <v>19</v>
      </c>
      <c r="C24" s="376"/>
      <c r="D24" s="378"/>
      <c r="E24" s="382"/>
      <c r="F24" s="380"/>
      <c r="G24" s="53"/>
      <c r="H24" s="53"/>
    </row>
    <row r="25" spans="1:8" ht="14.1" customHeight="1" x14ac:dyDescent="0.2">
      <c r="A25" s="373"/>
      <c r="B25" s="168" t="s">
        <v>20</v>
      </c>
      <c r="C25" s="173">
        <f>C19+C21+C23</f>
        <v>0</v>
      </c>
      <c r="D25" s="174">
        <f>D19+D21+D23</f>
        <v>0</v>
      </c>
      <c r="E25" s="174">
        <f>E19+E21+E23</f>
        <v>0</v>
      </c>
      <c r="F25" s="175">
        <f>F19+F21+F23</f>
        <v>0</v>
      </c>
      <c r="G25" s="53"/>
      <c r="H25" s="53"/>
    </row>
    <row r="26" spans="1:8" ht="14.1" customHeight="1" x14ac:dyDescent="0.2">
      <c r="A26" s="374"/>
      <c r="B26" s="176" t="s">
        <v>21</v>
      </c>
      <c r="C26" s="173">
        <f>C17+C18+C25</f>
        <v>0</v>
      </c>
      <c r="D26" s="174">
        <f>D17+D18+D25</f>
        <v>0</v>
      </c>
      <c r="E26" s="174">
        <f>E17+E18+E25</f>
        <v>0</v>
      </c>
      <c r="F26" s="175">
        <f>F17+F18+F25</f>
        <v>0</v>
      </c>
      <c r="G26" s="53"/>
      <c r="H26" s="53"/>
    </row>
    <row r="27" spans="1:8" ht="14.1" customHeight="1" x14ac:dyDescent="0.2">
      <c r="A27" s="374"/>
      <c r="B27" s="176" t="s">
        <v>22</v>
      </c>
      <c r="C27" s="174">
        <f>C17*0.15</f>
        <v>0</v>
      </c>
      <c r="D27" s="174"/>
      <c r="E27" s="174"/>
      <c r="F27" s="175"/>
      <c r="G27" s="53"/>
      <c r="H27" s="53"/>
    </row>
    <row r="28" spans="1:8" ht="20.100000000000001" customHeight="1" x14ac:dyDescent="0.2">
      <c r="A28" s="374"/>
      <c r="B28" s="177" t="s">
        <v>114</v>
      </c>
      <c r="C28" s="56">
        <f>C26+C27</f>
        <v>0</v>
      </c>
      <c r="D28" s="178">
        <f>D26+D27</f>
        <v>0</v>
      </c>
      <c r="E28" s="178">
        <f>E26+E27</f>
        <v>0</v>
      </c>
      <c r="F28" s="179">
        <f>F26+F27</f>
        <v>0</v>
      </c>
      <c r="G28" s="53"/>
      <c r="H28" s="53"/>
    </row>
    <row r="29" spans="1:8" ht="14.1" customHeight="1" x14ac:dyDescent="0.2">
      <c r="A29" s="383" t="s">
        <v>51</v>
      </c>
      <c r="B29" s="168" t="s">
        <v>14</v>
      </c>
      <c r="C29" s="169">
        <f>D29+E29+F29</f>
        <v>0</v>
      </c>
      <c r="D29" s="170"/>
      <c r="E29" s="170"/>
      <c r="F29" s="170"/>
      <c r="G29" s="53"/>
      <c r="H29" s="53"/>
    </row>
    <row r="30" spans="1:8" ht="14.1" customHeight="1" x14ac:dyDescent="0.2">
      <c r="A30" s="384"/>
      <c r="B30" s="168" t="s">
        <v>15</v>
      </c>
      <c r="C30" s="169">
        <f>D30+E30+F30</f>
        <v>0</v>
      </c>
      <c r="D30" s="170"/>
      <c r="E30" s="170"/>
      <c r="F30" s="170"/>
      <c r="G30" s="53"/>
      <c r="H30" s="53"/>
    </row>
    <row r="31" spans="1:8" ht="14.1" customHeight="1" x14ac:dyDescent="0.2">
      <c r="A31" s="384"/>
      <c r="B31" s="171" t="s">
        <v>16</v>
      </c>
      <c r="C31" s="386">
        <f>D31+E31+F31</f>
        <v>0</v>
      </c>
      <c r="D31" s="387"/>
      <c r="E31" s="381"/>
      <c r="F31" s="388"/>
      <c r="G31" s="53"/>
      <c r="H31" s="53"/>
    </row>
    <row r="32" spans="1:8" ht="14.1" customHeight="1" x14ac:dyDescent="0.2">
      <c r="A32" s="384"/>
      <c r="B32" s="172" t="s">
        <v>17</v>
      </c>
      <c r="C32" s="386"/>
      <c r="D32" s="387"/>
      <c r="E32" s="382"/>
      <c r="F32" s="388"/>
      <c r="G32" s="53"/>
      <c r="H32" s="53"/>
    </row>
    <row r="33" spans="1:8" ht="14.1" customHeight="1" x14ac:dyDescent="0.2">
      <c r="A33" s="384"/>
      <c r="B33" s="171" t="s">
        <v>16</v>
      </c>
      <c r="C33" s="386">
        <f>D33+E33+F33</f>
        <v>0</v>
      </c>
      <c r="D33" s="387"/>
      <c r="E33" s="381"/>
      <c r="F33" s="388"/>
      <c r="G33" s="53"/>
      <c r="H33" s="53"/>
    </row>
    <row r="34" spans="1:8" ht="24.95" customHeight="1" x14ac:dyDescent="0.2">
      <c r="A34" s="384"/>
      <c r="B34" s="172" t="s">
        <v>18</v>
      </c>
      <c r="C34" s="386"/>
      <c r="D34" s="387"/>
      <c r="E34" s="382"/>
      <c r="F34" s="388"/>
      <c r="G34" s="53"/>
      <c r="H34" s="53"/>
    </row>
    <row r="35" spans="1:8" ht="14.1" customHeight="1" x14ac:dyDescent="0.2">
      <c r="A35" s="384"/>
      <c r="B35" s="171" t="s">
        <v>16</v>
      </c>
      <c r="C35" s="386">
        <f>D35+E35+F35</f>
        <v>0</v>
      </c>
      <c r="D35" s="387"/>
      <c r="E35" s="381"/>
      <c r="F35" s="388"/>
      <c r="G35" s="53"/>
      <c r="H35" s="53"/>
    </row>
    <row r="36" spans="1:8" ht="24.95" customHeight="1" x14ac:dyDescent="0.2">
      <c r="A36" s="384"/>
      <c r="B36" s="172" t="s">
        <v>19</v>
      </c>
      <c r="C36" s="386"/>
      <c r="D36" s="395"/>
      <c r="E36" s="382"/>
      <c r="F36" s="396"/>
      <c r="G36" s="53"/>
      <c r="H36" s="53"/>
    </row>
    <row r="37" spans="1:8" ht="14.1" customHeight="1" x14ac:dyDescent="0.2">
      <c r="A37" s="384"/>
      <c r="B37" s="168" t="s">
        <v>20</v>
      </c>
      <c r="C37" s="173">
        <f>C31+C33+C35</f>
        <v>0</v>
      </c>
      <c r="D37" s="174">
        <f>D31+D33+D35</f>
        <v>0</v>
      </c>
      <c r="E37" s="174">
        <f>E31+E33+E35</f>
        <v>0</v>
      </c>
      <c r="F37" s="175">
        <f>F31+F33+F35</f>
        <v>0</v>
      </c>
      <c r="G37" s="53"/>
      <c r="H37" s="53"/>
    </row>
    <row r="38" spans="1:8" ht="14.1" customHeight="1" x14ac:dyDescent="0.2">
      <c r="A38" s="385"/>
      <c r="B38" s="176" t="s">
        <v>21</v>
      </c>
      <c r="C38" s="173">
        <f>C29+C30+C37</f>
        <v>0</v>
      </c>
      <c r="D38" s="174">
        <f>D29+D30+D37</f>
        <v>0</v>
      </c>
      <c r="E38" s="174">
        <f>E29+E30+E37</f>
        <v>0</v>
      </c>
      <c r="F38" s="175">
        <f>F29+F30+F37</f>
        <v>0</v>
      </c>
      <c r="G38" s="53"/>
      <c r="H38" s="53"/>
    </row>
    <row r="39" spans="1:8" ht="14.1" customHeight="1" x14ac:dyDescent="0.2">
      <c r="A39" s="385"/>
      <c r="B39" s="176" t="s">
        <v>22</v>
      </c>
      <c r="C39" s="174">
        <f>C29*0.15</f>
        <v>0</v>
      </c>
      <c r="D39" s="174"/>
      <c r="E39" s="174"/>
      <c r="F39" s="175"/>
      <c r="G39" s="53"/>
      <c r="H39" s="53"/>
    </row>
    <row r="40" spans="1:8" ht="20.100000000000001" customHeight="1" x14ac:dyDescent="0.2">
      <c r="A40" s="385"/>
      <c r="B40" s="180" t="s">
        <v>114</v>
      </c>
      <c r="C40" s="76">
        <f>C38+C39</f>
        <v>0</v>
      </c>
      <c r="D40" s="181">
        <f>D38+D39</f>
        <v>0</v>
      </c>
      <c r="E40" s="181">
        <f>E38+E39</f>
        <v>0</v>
      </c>
      <c r="F40" s="182">
        <f>F38+F39</f>
        <v>0</v>
      </c>
      <c r="G40" s="53"/>
      <c r="H40" s="53"/>
    </row>
    <row r="41" spans="1:8" ht="14.1" customHeight="1" x14ac:dyDescent="0.2">
      <c r="A41" s="389" t="s">
        <v>66</v>
      </c>
      <c r="B41" s="168" t="s">
        <v>14</v>
      </c>
      <c r="C41" s="169">
        <f>D41+E41+F41</f>
        <v>0</v>
      </c>
      <c r="D41" s="170"/>
      <c r="E41" s="170"/>
      <c r="F41" s="170"/>
      <c r="G41" s="53"/>
      <c r="H41" s="53"/>
    </row>
    <row r="42" spans="1:8" ht="14.1" customHeight="1" x14ac:dyDescent="0.2">
      <c r="A42" s="390"/>
      <c r="B42" s="168" t="s">
        <v>15</v>
      </c>
      <c r="C42" s="169">
        <f>D42+E42+F42</f>
        <v>0</v>
      </c>
      <c r="D42" s="170"/>
      <c r="E42" s="170"/>
      <c r="F42" s="170"/>
      <c r="G42" s="53"/>
      <c r="H42" s="53"/>
    </row>
    <row r="43" spans="1:8" ht="14.1" customHeight="1" x14ac:dyDescent="0.2">
      <c r="A43" s="390"/>
      <c r="B43" s="171" t="s">
        <v>16</v>
      </c>
      <c r="C43" s="386">
        <f>D43+E43+F43</f>
        <v>0</v>
      </c>
      <c r="D43" s="387"/>
      <c r="E43" s="381"/>
      <c r="F43" s="388"/>
      <c r="G43" s="53"/>
      <c r="H43" s="53"/>
    </row>
    <row r="44" spans="1:8" ht="14.1" customHeight="1" x14ac:dyDescent="0.2">
      <c r="A44" s="390"/>
      <c r="B44" s="172" t="s">
        <v>17</v>
      </c>
      <c r="C44" s="386"/>
      <c r="D44" s="387"/>
      <c r="E44" s="382"/>
      <c r="F44" s="388"/>
      <c r="G44" s="53"/>
      <c r="H44" s="53"/>
    </row>
    <row r="45" spans="1:8" ht="14.1" customHeight="1" x14ac:dyDescent="0.2">
      <c r="A45" s="390"/>
      <c r="B45" s="171" t="s">
        <v>16</v>
      </c>
      <c r="C45" s="386">
        <f>D45+E45+F45</f>
        <v>0</v>
      </c>
      <c r="D45" s="387"/>
      <c r="E45" s="381"/>
      <c r="F45" s="388"/>
      <c r="G45" s="53"/>
      <c r="H45" s="53"/>
    </row>
    <row r="46" spans="1:8" ht="24.95" customHeight="1" x14ac:dyDescent="0.2">
      <c r="A46" s="390"/>
      <c r="B46" s="172" t="s">
        <v>18</v>
      </c>
      <c r="C46" s="386"/>
      <c r="D46" s="387"/>
      <c r="E46" s="382"/>
      <c r="F46" s="388"/>
      <c r="G46" s="53"/>
      <c r="H46" s="53"/>
    </row>
    <row r="47" spans="1:8" ht="14.1" customHeight="1" x14ac:dyDescent="0.2">
      <c r="A47" s="390"/>
      <c r="B47" s="171" t="s">
        <v>16</v>
      </c>
      <c r="C47" s="386">
        <f>D47+E47+F47</f>
        <v>0</v>
      </c>
      <c r="D47" s="387"/>
      <c r="E47" s="381"/>
      <c r="F47" s="388"/>
      <c r="G47" s="53"/>
      <c r="H47" s="53"/>
    </row>
    <row r="48" spans="1:8" ht="24.95" customHeight="1" x14ac:dyDescent="0.2">
      <c r="A48" s="390"/>
      <c r="B48" s="172" t="s">
        <v>19</v>
      </c>
      <c r="C48" s="386"/>
      <c r="D48" s="395"/>
      <c r="E48" s="382"/>
      <c r="F48" s="396"/>
      <c r="G48" s="53"/>
      <c r="H48" s="53"/>
    </row>
    <row r="49" spans="1:8" ht="14.1" customHeight="1" x14ac:dyDescent="0.2">
      <c r="A49" s="390"/>
      <c r="B49" s="168" t="s">
        <v>20</v>
      </c>
      <c r="C49" s="173">
        <f>C43+C45+C47</f>
        <v>0</v>
      </c>
      <c r="D49" s="174">
        <f>D43+D45+D47</f>
        <v>0</v>
      </c>
      <c r="E49" s="174">
        <f>E43+E45+E47</f>
        <v>0</v>
      </c>
      <c r="F49" s="175">
        <f>F43+F45+F47</f>
        <v>0</v>
      </c>
      <c r="G49" s="53"/>
      <c r="H49" s="53"/>
    </row>
    <row r="50" spans="1:8" ht="14.1" customHeight="1" x14ac:dyDescent="0.2">
      <c r="A50" s="391"/>
      <c r="B50" s="176" t="s">
        <v>21</v>
      </c>
      <c r="C50" s="173">
        <f>C41+C42+C49</f>
        <v>0</v>
      </c>
      <c r="D50" s="174">
        <f>D41+D42+D49</f>
        <v>0</v>
      </c>
      <c r="E50" s="174">
        <f>E41+E42+E49</f>
        <v>0</v>
      </c>
      <c r="F50" s="175">
        <f>F41+F42+F49</f>
        <v>0</v>
      </c>
      <c r="G50" s="53"/>
      <c r="H50" s="53"/>
    </row>
    <row r="51" spans="1:8" ht="14.1" customHeight="1" x14ac:dyDescent="0.2">
      <c r="A51" s="391"/>
      <c r="B51" s="176" t="s">
        <v>22</v>
      </c>
      <c r="C51" s="174">
        <f>C41*0.15</f>
        <v>0</v>
      </c>
      <c r="D51" s="174"/>
      <c r="E51" s="174"/>
      <c r="F51" s="175"/>
      <c r="G51" s="53"/>
      <c r="H51" s="53"/>
    </row>
    <row r="52" spans="1:8" ht="20.100000000000001" customHeight="1" x14ac:dyDescent="0.2">
      <c r="A52" s="391"/>
      <c r="B52" s="183" t="s">
        <v>114</v>
      </c>
      <c r="C52" s="79">
        <f>C50+C51</f>
        <v>0</v>
      </c>
      <c r="D52" s="184">
        <f>D50+D51</f>
        <v>0</v>
      </c>
      <c r="E52" s="184">
        <f>E50+E51</f>
        <v>0</v>
      </c>
      <c r="F52" s="185">
        <f>F50+F51</f>
        <v>0</v>
      </c>
      <c r="G52" s="53"/>
      <c r="H52" s="53"/>
    </row>
    <row r="53" spans="1:8" ht="14.1" customHeight="1" x14ac:dyDescent="0.2">
      <c r="A53" s="392" t="s">
        <v>108</v>
      </c>
      <c r="B53" s="168" t="s">
        <v>14</v>
      </c>
      <c r="C53" s="169">
        <f>D53+E53+F53</f>
        <v>0</v>
      </c>
      <c r="D53" s="170"/>
      <c r="E53" s="170"/>
      <c r="F53" s="170"/>
      <c r="G53" s="53"/>
      <c r="H53" s="53"/>
    </row>
    <row r="54" spans="1:8" ht="14.1" customHeight="1" x14ac:dyDescent="0.2">
      <c r="A54" s="393"/>
      <c r="B54" s="168" t="s">
        <v>15</v>
      </c>
      <c r="C54" s="169">
        <f>D54+E54+F54</f>
        <v>0</v>
      </c>
      <c r="D54" s="170"/>
      <c r="E54" s="170"/>
      <c r="F54" s="170"/>
      <c r="G54" s="53"/>
      <c r="H54" s="53"/>
    </row>
    <row r="55" spans="1:8" ht="14.1" customHeight="1" x14ac:dyDescent="0.2">
      <c r="A55" s="393"/>
      <c r="B55" s="171" t="s">
        <v>16</v>
      </c>
      <c r="C55" s="386">
        <f>D55+E55+F55</f>
        <v>0</v>
      </c>
      <c r="D55" s="387"/>
      <c r="E55" s="381"/>
      <c r="F55" s="388"/>
      <c r="G55" s="53"/>
      <c r="H55" s="53"/>
    </row>
    <row r="56" spans="1:8" ht="14.1" customHeight="1" x14ac:dyDescent="0.2">
      <c r="A56" s="393"/>
      <c r="B56" s="172" t="s">
        <v>17</v>
      </c>
      <c r="C56" s="386"/>
      <c r="D56" s="387"/>
      <c r="E56" s="382"/>
      <c r="F56" s="388"/>
      <c r="G56" s="53"/>
      <c r="H56" s="53"/>
    </row>
    <row r="57" spans="1:8" ht="14.1" customHeight="1" x14ac:dyDescent="0.2">
      <c r="A57" s="393"/>
      <c r="B57" s="171" t="s">
        <v>16</v>
      </c>
      <c r="C57" s="386">
        <f>D57+E57+F57</f>
        <v>0</v>
      </c>
      <c r="D57" s="387"/>
      <c r="E57" s="381"/>
      <c r="F57" s="388"/>
      <c r="G57" s="53"/>
      <c r="H57" s="53"/>
    </row>
    <row r="58" spans="1:8" ht="24.95" customHeight="1" x14ac:dyDescent="0.2">
      <c r="A58" s="393"/>
      <c r="B58" s="172" t="s">
        <v>18</v>
      </c>
      <c r="C58" s="386"/>
      <c r="D58" s="387"/>
      <c r="E58" s="382"/>
      <c r="F58" s="388"/>
      <c r="G58" s="53"/>
      <c r="H58" s="53"/>
    </row>
    <row r="59" spans="1:8" ht="14.1" customHeight="1" x14ac:dyDescent="0.2">
      <c r="A59" s="393"/>
      <c r="B59" s="171" t="s">
        <v>16</v>
      </c>
      <c r="C59" s="386">
        <f>D59+E59+F59</f>
        <v>0</v>
      </c>
      <c r="D59" s="387"/>
      <c r="E59" s="381"/>
      <c r="F59" s="388"/>
      <c r="G59" s="53"/>
      <c r="H59" s="53"/>
    </row>
    <row r="60" spans="1:8" ht="24.95" customHeight="1" x14ac:dyDescent="0.2">
      <c r="A60" s="393"/>
      <c r="B60" s="172" t="s">
        <v>19</v>
      </c>
      <c r="C60" s="386"/>
      <c r="D60" s="395"/>
      <c r="E60" s="382"/>
      <c r="F60" s="396"/>
      <c r="G60" s="53"/>
      <c r="H60" s="53"/>
    </row>
    <row r="61" spans="1:8" ht="14.1" customHeight="1" x14ac:dyDescent="0.2">
      <c r="A61" s="393"/>
      <c r="B61" s="168" t="s">
        <v>20</v>
      </c>
      <c r="C61" s="173">
        <f>C55+C57+C59</f>
        <v>0</v>
      </c>
      <c r="D61" s="174">
        <f>D55+D57+D59</f>
        <v>0</v>
      </c>
      <c r="E61" s="174">
        <f>E55+E57+E59</f>
        <v>0</v>
      </c>
      <c r="F61" s="175">
        <f>F55+F57+F59</f>
        <v>0</v>
      </c>
      <c r="G61" s="53"/>
      <c r="H61" s="53"/>
    </row>
    <row r="62" spans="1:8" ht="14.1" customHeight="1" x14ac:dyDescent="0.2">
      <c r="A62" s="394"/>
      <c r="B62" s="176" t="s">
        <v>21</v>
      </c>
      <c r="C62" s="173">
        <f>C53+C54+C61</f>
        <v>0</v>
      </c>
      <c r="D62" s="174">
        <f>D53+D54+D61</f>
        <v>0</v>
      </c>
      <c r="E62" s="174">
        <f>E53+E54+E61</f>
        <v>0</v>
      </c>
      <c r="F62" s="175">
        <f>F53+F54+F61</f>
        <v>0</v>
      </c>
      <c r="G62" s="53"/>
      <c r="H62" s="53"/>
    </row>
    <row r="63" spans="1:8" ht="14.1" customHeight="1" x14ac:dyDescent="0.2">
      <c r="A63" s="394"/>
      <c r="B63" s="176" t="s">
        <v>22</v>
      </c>
      <c r="C63" s="174">
        <f>C53*0.15</f>
        <v>0</v>
      </c>
      <c r="D63" s="174"/>
      <c r="E63" s="174"/>
      <c r="F63" s="175"/>
      <c r="G63" s="53"/>
      <c r="H63" s="53"/>
    </row>
    <row r="64" spans="1:8" ht="20.100000000000001" customHeight="1" x14ac:dyDescent="0.2">
      <c r="A64" s="394"/>
      <c r="B64" s="186" t="s">
        <v>114</v>
      </c>
      <c r="C64" s="187">
        <f>C62+C63</f>
        <v>0</v>
      </c>
      <c r="D64" s="188">
        <f>D62+D63</f>
        <v>0</v>
      </c>
      <c r="E64" s="188">
        <f>E62+E63</f>
        <v>0</v>
      </c>
      <c r="F64" s="189">
        <f>F62+F63</f>
        <v>0</v>
      </c>
      <c r="G64" s="53"/>
      <c r="H64" s="53"/>
    </row>
    <row r="65" spans="1:8" s="59" customFormat="1" ht="22.15" customHeight="1" x14ac:dyDescent="0.2">
      <c r="A65" s="190"/>
      <c r="B65" s="191" t="s">
        <v>190</v>
      </c>
      <c r="C65" s="57">
        <f t="shared" ref="C65:F66" si="0">C26+C38+C50+C62</f>
        <v>0</v>
      </c>
      <c r="D65" s="192">
        <f t="shared" si="0"/>
        <v>0</v>
      </c>
      <c r="E65" s="192">
        <f t="shared" si="0"/>
        <v>0</v>
      </c>
      <c r="F65" s="193">
        <f t="shared" si="0"/>
        <v>0</v>
      </c>
      <c r="G65" s="58"/>
      <c r="H65" s="58"/>
    </row>
    <row r="66" spans="1:8" s="59" customFormat="1" ht="22.15" customHeight="1" x14ac:dyDescent="0.2">
      <c r="A66" s="190"/>
      <c r="B66" s="191" t="s">
        <v>191</v>
      </c>
      <c r="C66" s="192">
        <f t="shared" si="0"/>
        <v>0</v>
      </c>
      <c r="D66" s="192">
        <f t="shared" si="0"/>
        <v>0</v>
      </c>
      <c r="E66" s="192">
        <f t="shared" si="0"/>
        <v>0</v>
      </c>
      <c r="F66" s="193">
        <f t="shared" si="0"/>
        <v>0</v>
      </c>
      <c r="G66" s="58"/>
      <c r="H66" s="58"/>
    </row>
    <row r="67" spans="1:8" s="59" customFormat="1" ht="22.15" customHeight="1" x14ac:dyDescent="0.2">
      <c r="A67" s="190"/>
      <c r="B67" s="191" t="s">
        <v>208</v>
      </c>
      <c r="C67" s="192">
        <f>SUM(D67:F67)</f>
        <v>0</v>
      </c>
      <c r="D67" s="192"/>
      <c r="E67" s="192"/>
      <c r="F67" s="193"/>
      <c r="G67" s="58"/>
      <c r="H67" s="58"/>
    </row>
    <row r="68" spans="1:8" s="59" customFormat="1" ht="22.15" customHeight="1" x14ac:dyDescent="0.2">
      <c r="A68" s="190"/>
      <c r="B68" s="191" t="s">
        <v>192</v>
      </c>
      <c r="C68" s="194">
        <f>C28+C40+C52+C64+C67</f>
        <v>0</v>
      </c>
      <c r="D68" s="194">
        <f t="shared" ref="D68:F68" si="1">D28+D40+D52+D64+D67</f>
        <v>0</v>
      </c>
      <c r="E68" s="194">
        <f t="shared" si="1"/>
        <v>0</v>
      </c>
      <c r="F68" s="214">
        <f t="shared" si="1"/>
        <v>0</v>
      </c>
      <c r="G68" s="58"/>
      <c r="H68" s="58"/>
    </row>
    <row r="69" spans="1:8" s="59" customFormat="1" ht="20.25" customHeight="1" x14ac:dyDescent="0.2">
      <c r="B69" s="195"/>
      <c r="C69" s="60"/>
      <c r="D69" s="61"/>
      <c r="E69" s="61"/>
      <c r="F69" s="211" t="e">
        <f>+F68/(+D68+E68+F68)</f>
        <v>#DIV/0!</v>
      </c>
      <c r="G69" s="58"/>
      <c r="H69" s="58"/>
    </row>
    <row r="70" spans="1:8" s="59" customFormat="1" ht="12.6" customHeight="1" x14ac:dyDescent="0.2">
      <c r="C70" s="60"/>
      <c r="D70" s="61"/>
      <c r="E70" s="61"/>
      <c r="F70" s="61"/>
      <c r="G70" s="58"/>
      <c r="H70" s="58"/>
    </row>
    <row r="71" spans="1:8" s="59" customFormat="1" ht="19.899999999999999" customHeight="1" x14ac:dyDescent="0.2">
      <c r="B71" s="196" t="s">
        <v>200</v>
      </c>
      <c r="C71" s="60"/>
      <c r="D71" s="61"/>
      <c r="E71" s="61"/>
      <c r="F71" s="61"/>
      <c r="G71" s="58"/>
      <c r="H71" s="58"/>
    </row>
    <row r="72" spans="1:8" ht="25.35" customHeight="1" x14ac:dyDescent="0.2">
      <c r="B72" s="197" t="s">
        <v>201</v>
      </c>
      <c r="C72" s="198"/>
      <c r="D72" s="199"/>
      <c r="E72" s="199"/>
      <c r="G72" s="53"/>
      <c r="H72" s="53"/>
    </row>
    <row r="73" spans="1:8" ht="42" customHeight="1" x14ac:dyDescent="0.2">
      <c r="B73" s="397" t="s">
        <v>209</v>
      </c>
      <c r="C73" s="397"/>
      <c r="D73" s="397"/>
      <c r="E73" s="397"/>
      <c r="F73" s="397"/>
      <c r="G73" s="53"/>
      <c r="H73" s="53"/>
    </row>
    <row r="74" spans="1:8" ht="15" x14ac:dyDescent="0.2">
      <c r="B74" s="200"/>
      <c r="C74" s="201"/>
      <c r="D74" s="201"/>
      <c r="E74" s="201"/>
      <c r="F74" s="202"/>
      <c r="G74" s="53"/>
      <c r="H74" s="53"/>
    </row>
    <row r="75" spans="1:8" x14ac:dyDescent="0.2">
      <c r="C75" s="53"/>
      <c r="D75" s="53"/>
      <c r="E75" s="53"/>
      <c r="F75" s="53"/>
      <c r="G75" s="53"/>
      <c r="H75" s="53"/>
    </row>
    <row r="76" spans="1:8" x14ac:dyDescent="0.2">
      <c r="B76" s="53"/>
      <c r="C76" s="53"/>
      <c r="D76" s="53"/>
      <c r="E76" s="53"/>
      <c r="F76" s="53"/>
      <c r="G76" s="53"/>
      <c r="H76" s="53"/>
    </row>
    <row r="77" spans="1:8" x14ac:dyDescent="0.2">
      <c r="B77" s="53"/>
      <c r="C77" s="53"/>
      <c r="D77" s="53"/>
      <c r="E77" s="53"/>
      <c r="F77" s="53"/>
      <c r="G77" s="53"/>
      <c r="H77" s="53"/>
    </row>
    <row r="78" spans="1:8" x14ac:dyDescent="0.2">
      <c r="B78" s="53"/>
      <c r="G78" s="53"/>
      <c r="H78" s="53"/>
    </row>
    <row r="79" spans="1:8" x14ac:dyDescent="0.2">
      <c r="B79" s="53"/>
      <c r="G79" s="53"/>
      <c r="H79" s="53"/>
    </row>
    <row r="80" spans="1:8" x14ac:dyDescent="0.2">
      <c r="B80" s="53"/>
      <c r="C80" s="53"/>
      <c r="D80" s="53"/>
      <c r="E80" s="53"/>
      <c r="F80" s="53"/>
      <c r="G80" s="53"/>
      <c r="H80" s="53"/>
    </row>
  </sheetData>
  <mergeCells count="63">
    <mergeCell ref="B73:F73"/>
    <mergeCell ref="E14:E16"/>
    <mergeCell ref="D47:D48"/>
    <mergeCell ref="F47:F48"/>
    <mergeCell ref="D35:D36"/>
    <mergeCell ref="F35:F36"/>
    <mergeCell ref="D23:D24"/>
    <mergeCell ref="F23:F24"/>
    <mergeCell ref="D14:D16"/>
    <mergeCell ref="F14:F16"/>
    <mergeCell ref="A53:A64"/>
    <mergeCell ref="C55:C56"/>
    <mergeCell ref="D55:D56"/>
    <mergeCell ref="F55:F56"/>
    <mergeCell ref="C57:C58"/>
    <mergeCell ref="D57:D58"/>
    <mergeCell ref="F57:F58"/>
    <mergeCell ref="C59:C60"/>
    <mergeCell ref="D59:D60"/>
    <mergeCell ref="F59:F60"/>
    <mergeCell ref="E55:E56"/>
    <mergeCell ref="E57:E58"/>
    <mergeCell ref="E59:E60"/>
    <mergeCell ref="A41:A52"/>
    <mergeCell ref="C43:C44"/>
    <mergeCell ref="D43:D44"/>
    <mergeCell ref="F43:F44"/>
    <mergeCell ref="C45:C46"/>
    <mergeCell ref="D45:D46"/>
    <mergeCell ref="F45:F46"/>
    <mergeCell ref="C47:C48"/>
    <mergeCell ref="E43:E44"/>
    <mergeCell ref="E45:E46"/>
    <mergeCell ref="E47:E48"/>
    <mergeCell ref="A29:A40"/>
    <mergeCell ref="C31:C32"/>
    <mergeCell ref="D31:D32"/>
    <mergeCell ref="F31:F32"/>
    <mergeCell ref="C33:C34"/>
    <mergeCell ref="D33:D34"/>
    <mergeCell ref="F33:F34"/>
    <mergeCell ref="C35:C36"/>
    <mergeCell ref="E31:E32"/>
    <mergeCell ref="E33:E34"/>
    <mergeCell ref="E35:E36"/>
    <mergeCell ref="A17:A28"/>
    <mergeCell ref="C19:C20"/>
    <mergeCell ref="D19:D20"/>
    <mergeCell ref="F19:F20"/>
    <mergeCell ref="C21:C22"/>
    <mergeCell ref="D21:D22"/>
    <mergeCell ref="F21:F22"/>
    <mergeCell ref="C23:C24"/>
    <mergeCell ref="E19:E20"/>
    <mergeCell ref="E21:E22"/>
    <mergeCell ref="E23:E24"/>
    <mergeCell ref="B9:C9"/>
    <mergeCell ref="B10:C10"/>
    <mergeCell ref="B11:C11"/>
    <mergeCell ref="A14:A16"/>
    <mergeCell ref="B14:B16"/>
    <mergeCell ref="C14:C16"/>
    <mergeCell ref="B12:C12"/>
  </mergeCells>
  <pageMargins left="0.75" right="0.75" top="1" bottom="1" header="0" footer="0"/>
  <pageSetup paperSize="9" scale="3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6"/>
  <sheetViews>
    <sheetView workbookViewId="0">
      <selection activeCell="E9" sqref="E9:G9"/>
    </sheetView>
  </sheetViews>
  <sheetFormatPr baseColWidth="10" defaultColWidth="9.140625" defaultRowHeight="14.25" x14ac:dyDescent="0.25"/>
  <cols>
    <col min="1" max="1" width="2.85546875" style="152" customWidth="1"/>
    <col min="2" max="3" width="37.140625" style="152" customWidth="1"/>
    <col min="4" max="4" width="20.42578125" style="152" customWidth="1"/>
    <col min="5" max="5" width="17.42578125" style="152" customWidth="1"/>
    <col min="6" max="6" width="15" style="152" customWidth="1"/>
    <col min="7" max="7" width="8.28515625" style="152" customWidth="1"/>
    <col min="8" max="10" width="15.7109375" style="152" customWidth="1"/>
    <col min="11" max="16384" width="9.140625" style="152"/>
  </cols>
  <sheetData>
    <row r="1" spans="2:11" ht="15" x14ac:dyDescent="0.25">
      <c r="B1"/>
      <c r="C1"/>
      <c r="D1"/>
      <c r="E1"/>
      <c r="F1"/>
      <c r="G1"/>
      <c r="H1"/>
      <c r="I1"/>
      <c r="J1"/>
      <c r="K1"/>
    </row>
    <row r="2" spans="2:11" ht="15" x14ac:dyDescent="0.25">
      <c r="B2"/>
      <c r="C2"/>
      <c r="D2"/>
      <c r="E2"/>
      <c r="F2"/>
      <c r="G2"/>
      <c r="H2"/>
      <c r="I2"/>
      <c r="J2"/>
      <c r="K2"/>
    </row>
    <row r="3" spans="2:11" ht="15" x14ac:dyDescent="0.25">
      <c r="B3"/>
      <c r="C3"/>
      <c r="D3"/>
      <c r="E3"/>
      <c r="F3"/>
      <c r="G3"/>
      <c r="H3"/>
      <c r="I3"/>
      <c r="J3"/>
      <c r="K3"/>
    </row>
    <row r="4" spans="2:11" ht="15" x14ac:dyDescent="0.25">
      <c r="B4"/>
      <c r="C4"/>
      <c r="D4"/>
      <c r="E4"/>
      <c r="F4"/>
      <c r="G4"/>
      <c r="H4"/>
      <c r="I4"/>
      <c r="J4"/>
      <c r="K4"/>
    </row>
    <row r="5" spans="2:11" ht="15" x14ac:dyDescent="0.25">
      <c r="B5"/>
      <c r="C5"/>
      <c r="D5"/>
      <c r="E5"/>
      <c r="F5"/>
      <c r="G5"/>
      <c r="H5"/>
      <c r="I5"/>
      <c r="J5"/>
      <c r="K5"/>
    </row>
    <row r="7" spans="2:11" ht="15" thickBot="1" x14ac:dyDescent="0.3"/>
    <row r="8" spans="2:11" ht="15.75" customHeight="1" thickBot="1" x14ac:dyDescent="0.25">
      <c r="B8" s="153" t="s">
        <v>0</v>
      </c>
      <c r="C8" s="404"/>
      <c r="D8" s="405"/>
      <c r="E8" s="405"/>
      <c r="F8" s="405"/>
      <c r="G8" s="406"/>
    </row>
    <row r="9" spans="2:11" ht="15.75" customHeight="1" thickBot="1" x14ac:dyDescent="0.25">
      <c r="B9" s="153" t="s">
        <v>1</v>
      </c>
      <c r="C9" s="154" t="s">
        <v>193</v>
      </c>
      <c r="D9" s="153" t="s">
        <v>206</v>
      </c>
      <c r="E9" s="407" t="s">
        <v>207</v>
      </c>
      <c r="F9" s="408"/>
      <c r="G9" s="409"/>
    </row>
    <row r="10" spans="2:11" ht="15.75" customHeight="1" thickBot="1" x14ac:dyDescent="0.25">
      <c r="B10" s="153" t="s">
        <v>2</v>
      </c>
      <c r="C10" s="404"/>
      <c r="D10" s="405"/>
      <c r="E10" s="405"/>
      <c r="F10" s="405"/>
      <c r="G10" s="406"/>
    </row>
    <row r="11" spans="2:11" ht="30.75" thickBot="1" x14ac:dyDescent="0.3">
      <c r="B11" s="155" t="s">
        <v>176</v>
      </c>
      <c r="C11" s="156" t="s">
        <v>177</v>
      </c>
      <c r="D11" s="156" t="s">
        <v>178</v>
      </c>
      <c r="E11" s="156" t="s">
        <v>179</v>
      </c>
      <c r="F11" s="156" t="s">
        <v>180</v>
      </c>
      <c r="G11" s="156" t="s">
        <v>181</v>
      </c>
      <c r="H11" s="156" t="s">
        <v>182</v>
      </c>
      <c r="I11" s="156" t="s">
        <v>183</v>
      </c>
      <c r="J11" s="156" t="s">
        <v>184</v>
      </c>
    </row>
    <row r="12" spans="2:11" ht="27" customHeight="1" thickBot="1" x14ac:dyDescent="0.3">
      <c r="B12" s="157"/>
      <c r="C12" s="158"/>
      <c r="D12" s="159"/>
      <c r="E12" s="159"/>
      <c r="F12" s="159"/>
      <c r="G12" s="159"/>
      <c r="H12" s="160"/>
      <c r="I12" s="160"/>
      <c r="J12" s="161">
        <f t="shared" ref="J12:J17" si="0">SUM(H12:I12)</f>
        <v>0</v>
      </c>
    </row>
    <row r="13" spans="2:11" ht="27" customHeight="1" thickBot="1" x14ac:dyDescent="0.3">
      <c r="B13" s="157"/>
      <c r="C13" s="158"/>
      <c r="D13" s="159"/>
      <c r="E13" s="159"/>
      <c r="F13" s="159"/>
      <c r="G13" s="159"/>
      <c r="H13" s="160"/>
      <c r="I13" s="160"/>
      <c r="J13" s="161">
        <f t="shared" si="0"/>
        <v>0</v>
      </c>
    </row>
    <row r="14" spans="2:11" ht="27" customHeight="1" thickBot="1" x14ac:dyDescent="0.3">
      <c r="B14" s="157"/>
      <c r="C14" s="158"/>
      <c r="D14" s="159"/>
      <c r="E14" s="159"/>
      <c r="F14" s="159"/>
      <c r="G14" s="159"/>
      <c r="H14" s="160"/>
      <c r="I14" s="160"/>
      <c r="J14" s="161">
        <f t="shared" si="0"/>
        <v>0</v>
      </c>
    </row>
    <row r="15" spans="2:11" ht="27" customHeight="1" thickBot="1" x14ac:dyDescent="0.3">
      <c r="B15" s="157"/>
      <c r="C15" s="158"/>
      <c r="D15" s="159"/>
      <c r="E15" s="159"/>
      <c r="F15" s="159"/>
      <c r="G15" s="159"/>
      <c r="H15" s="160"/>
      <c r="I15" s="160"/>
      <c r="J15" s="161">
        <f t="shared" si="0"/>
        <v>0</v>
      </c>
    </row>
    <row r="16" spans="2:11" ht="27" customHeight="1" thickBot="1" x14ac:dyDescent="0.3">
      <c r="B16" s="157"/>
      <c r="C16" s="158"/>
      <c r="D16" s="159"/>
      <c r="E16" s="159"/>
      <c r="F16" s="159"/>
      <c r="G16" s="159"/>
      <c r="H16" s="160"/>
      <c r="I16" s="160"/>
      <c r="J16" s="161">
        <f t="shared" si="0"/>
        <v>0</v>
      </c>
    </row>
    <row r="17" spans="2:10" ht="27" customHeight="1" thickBot="1" x14ac:dyDescent="0.3">
      <c r="B17" s="157"/>
      <c r="C17" s="158"/>
      <c r="D17" s="159"/>
      <c r="E17" s="159"/>
      <c r="F17" s="159"/>
      <c r="G17" s="159"/>
      <c r="H17" s="160"/>
      <c r="I17" s="160"/>
      <c r="J17" s="161">
        <f t="shared" si="0"/>
        <v>0</v>
      </c>
    </row>
    <row r="18" spans="2:10" ht="15.75" thickBot="1" x14ac:dyDescent="0.3">
      <c r="B18" s="401" t="s">
        <v>114</v>
      </c>
      <c r="C18" s="402"/>
      <c r="D18" s="403"/>
      <c r="E18" s="403"/>
      <c r="F18" s="403"/>
      <c r="G18" s="162"/>
      <c r="H18" s="163">
        <f>SUM(H12:H17)</f>
        <v>0</v>
      </c>
      <c r="I18" s="163">
        <f>SUM(I12:I17)</f>
        <v>0</v>
      </c>
      <c r="J18" s="164">
        <f>SUM(J12:J17)</f>
        <v>0</v>
      </c>
    </row>
    <row r="19" spans="2:10" ht="15" x14ac:dyDescent="0.25">
      <c r="B19" s="165"/>
      <c r="C19" s="165"/>
      <c r="D19" s="165"/>
      <c r="E19" s="165"/>
      <c r="F19" s="165"/>
      <c r="G19" s="165"/>
      <c r="H19" s="166"/>
      <c r="I19" s="166"/>
      <c r="J19" s="166"/>
    </row>
    <row r="20" spans="2:10" x14ac:dyDescent="0.25">
      <c r="B20" s="152" t="s">
        <v>185</v>
      </c>
    </row>
    <row r="21" spans="2:10" x14ac:dyDescent="0.25">
      <c r="B21" s="152" t="s">
        <v>186</v>
      </c>
    </row>
    <row r="22" spans="2:10" x14ac:dyDescent="0.25">
      <c r="B22" s="167" t="s">
        <v>187</v>
      </c>
      <c r="C22" s="167"/>
    </row>
    <row r="23" spans="2:10" x14ac:dyDescent="0.25">
      <c r="B23" s="152" t="s">
        <v>188</v>
      </c>
    </row>
    <row r="24" spans="2:10" x14ac:dyDescent="0.25">
      <c r="B24" s="152" t="s">
        <v>189</v>
      </c>
    </row>
    <row r="26" spans="2:10" ht="15" x14ac:dyDescent="0.25">
      <c r="B26" s="209" t="s">
        <v>202</v>
      </c>
    </row>
  </sheetData>
  <mergeCells count="4">
    <mergeCell ref="B18:F18"/>
    <mergeCell ref="C8:G8"/>
    <mergeCell ref="C10:G10"/>
    <mergeCell ref="E9:G9"/>
  </mergeCells>
  <pageMargins left="0.75" right="0.75" top="1" bottom="1" header="0" footer="0"/>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10. Plan de Comunicación</vt:lpstr>
      <vt:lpstr>11.Menos desarrolladas</vt:lpstr>
      <vt:lpstr>11.En transición (80%)</vt:lpstr>
      <vt:lpstr>11.Mas desarrolladas (80%)</vt:lpstr>
      <vt:lpstr>11.Mas desarrolladas (50%)</vt:lpstr>
      <vt:lpstr>11.RESUMEN FINAL POR REGIONES</vt:lpstr>
      <vt:lpstr>11. Presupuesto</vt:lpstr>
      <vt:lpstr>13. Personal</vt:lpstr>
      <vt:lpstr>'11. Presupuesto'!Área_de_impresión</vt:lpstr>
      <vt:lpstr>'11.En transición (80%)'!Área_de_impresión</vt:lpstr>
      <vt:lpstr>'11.Mas desarrolladas (50%)'!Área_de_impresión</vt:lpstr>
      <vt:lpstr>'11.Mas desarrolladas (80%)'!Área_de_impresión</vt:lpstr>
      <vt:lpstr>'11.Menos desarrolladas'!Área_de_impresión</vt:lpstr>
      <vt:lpstr>'11.RESUMEN FINAL POR REGIONES'!Área_de_impresión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2017-10-11T10:11:09Z</dcterms:created>
  <dcterms:modified xsi:type="dcterms:W3CDTF">2017-10-11T10:11:14Z</dcterms:modified>
</cp:coreProperties>
</file>