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9200" windowHeight="10995" firstSheet="2" activeTab="4"/>
  </bookViews>
  <sheets>
    <sheet name="Menos desarrolladas" sheetId="7" r:id="rId1"/>
    <sheet name="En transición (80%)" sheetId="8" r:id="rId2"/>
    <sheet name="Mas desarrolladas (80%)" sheetId="9" r:id="rId3"/>
    <sheet name="Mas desarrolladas (50%)" sheetId="10" r:id="rId4"/>
    <sheet name="RESUMEN FINAL POR REGIONES" sheetId="12" r:id="rId5"/>
  </sheets>
  <definedNames>
    <definedName name="_xlnm.Print_Area" localSheetId="1">'En transición (80%)'!$A$1:$J$211</definedName>
    <definedName name="_xlnm.Print_Area" localSheetId="3">'Mas desarrolladas (50%)'!$A$1:$J$325</definedName>
    <definedName name="_xlnm.Print_Area" localSheetId="2">'Mas desarrolladas (80%)'!$A$1:$J$88</definedName>
    <definedName name="_xlnm.Print_Area" localSheetId="0">'Menos desarrolladas'!$A$1:$J$42</definedName>
    <definedName name="_xlnm.Print_Area" localSheetId="4">'RESUMEN FINAL POR REGIONES'!$A$1:$F$21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" i="7" l="1"/>
  <c r="I23" i="7"/>
  <c r="I321" i="10"/>
  <c r="I318" i="10"/>
  <c r="I317" i="10"/>
  <c r="I316" i="10"/>
  <c r="I315" i="10"/>
  <c r="I311" i="10"/>
  <c r="I313" i="10"/>
  <c r="I309" i="10"/>
  <c r="I308" i="10"/>
  <c r="I307" i="10"/>
  <c r="I305" i="10"/>
  <c r="I306" i="10"/>
  <c r="I304" i="10"/>
  <c r="I300" i="10"/>
  <c r="I302" i="10"/>
  <c r="I298" i="10"/>
  <c r="I297" i="10"/>
  <c r="I296" i="10"/>
  <c r="I294" i="10"/>
  <c r="I295" i="10"/>
  <c r="I293" i="10"/>
  <c r="I289" i="10"/>
  <c r="I291" i="10"/>
  <c r="I287" i="10"/>
  <c r="I286" i="10"/>
  <c r="I285" i="10"/>
  <c r="I284" i="10"/>
  <c r="I282" i="10"/>
  <c r="I283" i="10"/>
  <c r="I281" i="10"/>
  <c r="I277" i="10"/>
  <c r="I279" i="10"/>
  <c r="I275" i="10"/>
  <c r="I274" i="10"/>
  <c r="I273" i="10"/>
  <c r="I271" i="10"/>
  <c r="I272" i="10"/>
  <c r="I270" i="10"/>
  <c r="I266" i="10"/>
  <c r="I268" i="10"/>
  <c r="I264" i="10"/>
  <c r="I263" i="10"/>
  <c r="I262" i="10"/>
  <c r="I260" i="10"/>
  <c r="I261" i="10"/>
  <c r="I259" i="10"/>
  <c r="I255" i="10"/>
  <c r="I257" i="10"/>
  <c r="I253" i="10"/>
  <c r="I252" i="10"/>
  <c r="I251" i="10"/>
  <c r="I250" i="10"/>
  <c r="I248" i="10"/>
  <c r="I249" i="10"/>
  <c r="I247" i="10"/>
  <c r="I243" i="10"/>
  <c r="I245" i="10"/>
  <c r="I241" i="10"/>
  <c r="I240" i="10"/>
  <c r="I239" i="10"/>
  <c r="I238" i="10"/>
  <c r="I236" i="10"/>
  <c r="I237" i="10"/>
  <c r="I235" i="10"/>
  <c r="I231" i="10"/>
  <c r="I233" i="10"/>
  <c r="I229" i="10"/>
  <c r="I228" i="10"/>
  <c r="I227" i="10"/>
  <c r="I226" i="10"/>
  <c r="I224" i="10"/>
  <c r="I225" i="10"/>
  <c r="I223" i="10"/>
  <c r="I219" i="10"/>
  <c r="I221" i="10"/>
  <c r="I217" i="10"/>
  <c r="I216" i="10"/>
  <c r="I215" i="10"/>
  <c r="I214" i="10"/>
  <c r="I212" i="10"/>
  <c r="I213" i="10"/>
  <c r="I211" i="10"/>
  <c r="I207" i="10"/>
  <c r="I209" i="10"/>
  <c r="I205" i="10"/>
  <c r="I204" i="10"/>
  <c r="I203" i="10"/>
  <c r="I201" i="10"/>
  <c r="I202" i="10"/>
  <c r="I200" i="10"/>
  <c r="I196" i="10"/>
  <c r="I198" i="10"/>
  <c r="I194" i="10"/>
  <c r="I193" i="10"/>
  <c r="I192" i="10"/>
  <c r="I190" i="10"/>
  <c r="I191" i="10"/>
  <c r="I189" i="10"/>
  <c r="I185" i="10"/>
  <c r="I187" i="10"/>
  <c r="I183" i="10"/>
  <c r="I182" i="10"/>
  <c r="I181" i="10"/>
  <c r="I179" i="10"/>
  <c r="I180" i="10"/>
  <c r="I178" i="10"/>
  <c r="I174" i="10"/>
  <c r="I176" i="10"/>
  <c r="I172" i="10"/>
  <c r="I171" i="10"/>
  <c r="I170" i="10"/>
  <c r="I169" i="10"/>
  <c r="I168" i="10"/>
  <c r="I167" i="10"/>
  <c r="I166" i="10"/>
  <c r="I162" i="10"/>
  <c r="I164" i="10"/>
  <c r="I160" i="10"/>
  <c r="I159" i="10"/>
  <c r="I158" i="10"/>
  <c r="I156" i="10"/>
  <c r="I157" i="10"/>
  <c r="I155" i="10"/>
  <c r="I151" i="10"/>
  <c r="I153" i="10"/>
  <c r="I149" i="10"/>
  <c r="I148" i="10"/>
  <c r="I147" i="10"/>
  <c r="I145" i="10"/>
  <c r="I146" i="10"/>
  <c r="I144" i="10"/>
  <c r="I140" i="10"/>
  <c r="I142" i="10"/>
  <c r="I138" i="10"/>
  <c r="I137" i="10"/>
  <c r="I136" i="10"/>
  <c r="I134" i="10"/>
  <c r="I135" i="10"/>
  <c r="I133" i="10"/>
  <c r="I129" i="10"/>
  <c r="I131" i="10"/>
  <c r="I127" i="10"/>
  <c r="I126" i="10"/>
  <c r="I125" i="10"/>
  <c r="I123" i="10"/>
  <c r="I124" i="10"/>
  <c r="I122" i="10"/>
  <c r="I118" i="10"/>
  <c r="I120" i="10"/>
  <c r="I116" i="10"/>
  <c r="I115" i="10"/>
  <c r="I114" i="10"/>
  <c r="I112" i="10"/>
  <c r="I113" i="10"/>
  <c r="I111" i="10"/>
  <c r="I107" i="10"/>
  <c r="I109" i="10"/>
  <c r="I105" i="10"/>
  <c r="I104" i="10"/>
  <c r="I103" i="10"/>
  <c r="I101" i="10"/>
  <c r="I102" i="10"/>
  <c r="I100" i="10"/>
  <c r="I96" i="10"/>
  <c r="I98" i="10"/>
  <c r="I94" i="10"/>
  <c r="I93" i="10"/>
  <c r="I92" i="10"/>
  <c r="I90" i="10"/>
  <c r="I91" i="10"/>
  <c r="I89" i="10"/>
  <c r="I85" i="10"/>
  <c r="I87" i="10"/>
  <c r="I83" i="10"/>
  <c r="I82" i="10"/>
  <c r="I81" i="10"/>
  <c r="I79" i="10"/>
  <c r="I80" i="10"/>
  <c r="I78" i="10"/>
  <c r="I74" i="10"/>
  <c r="I76" i="10"/>
  <c r="I72" i="10"/>
  <c r="I71" i="10"/>
  <c r="I70" i="10"/>
  <c r="I69" i="10"/>
  <c r="I67" i="10"/>
  <c r="I68" i="10"/>
  <c r="I66" i="10"/>
  <c r="I62" i="10"/>
  <c r="I64" i="10"/>
  <c r="I60" i="10"/>
  <c r="I59" i="10"/>
  <c r="I58" i="10"/>
  <c r="I57" i="10"/>
  <c r="I55" i="10"/>
  <c r="I56" i="10"/>
  <c r="I54" i="10"/>
  <c r="I50" i="10"/>
  <c r="I52" i="10"/>
  <c r="I48" i="10"/>
  <c r="I47" i="10"/>
  <c r="I46" i="10"/>
  <c r="I45" i="10"/>
  <c r="I43" i="10"/>
  <c r="I44" i="10"/>
  <c r="I42" i="10"/>
  <c r="I38" i="10"/>
  <c r="I40" i="10"/>
  <c r="I36" i="10"/>
  <c r="I35" i="10"/>
  <c r="I34" i="10"/>
  <c r="I32" i="10"/>
  <c r="I33" i="10"/>
  <c r="I31" i="10"/>
  <c r="I27" i="10"/>
  <c r="I29" i="10"/>
  <c r="I25" i="10"/>
  <c r="I24" i="10"/>
  <c r="I23" i="10"/>
  <c r="I21" i="10"/>
  <c r="I22" i="10"/>
  <c r="I20" i="10"/>
  <c r="I16" i="10"/>
  <c r="I18" i="10"/>
  <c r="I14" i="10"/>
  <c r="I13" i="10"/>
  <c r="I12" i="10"/>
  <c r="I84" i="9"/>
  <c r="I81" i="9"/>
  <c r="I79" i="9"/>
  <c r="I80" i="9"/>
  <c r="I78" i="9"/>
  <c r="I74" i="9"/>
  <c r="I76" i="9"/>
  <c r="I72" i="9"/>
  <c r="I71" i="9"/>
  <c r="I70" i="9"/>
  <c r="I69" i="9"/>
  <c r="I67" i="9"/>
  <c r="I68" i="9"/>
  <c r="I66" i="9"/>
  <c r="I62" i="9"/>
  <c r="I64" i="9"/>
  <c r="I60" i="9"/>
  <c r="I59" i="9"/>
  <c r="I58" i="9"/>
  <c r="I57" i="9"/>
  <c r="I55" i="9"/>
  <c r="I56" i="9"/>
  <c r="I54" i="9"/>
  <c r="I50" i="9"/>
  <c r="I52" i="9"/>
  <c r="I48" i="9"/>
  <c r="I47" i="9"/>
  <c r="I46" i="9"/>
  <c r="I44" i="9"/>
  <c r="I45" i="9"/>
  <c r="I43" i="9"/>
  <c r="I39" i="9"/>
  <c r="I41" i="9"/>
  <c r="I37" i="9"/>
  <c r="I36" i="9"/>
  <c r="I35" i="9"/>
  <c r="I33" i="9"/>
  <c r="I34" i="9"/>
  <c r="I32" i="9"/>
  <c r="I28" i="9"/>
  <c r="I30" i="9"/>
  <c r="I26" i="9"/>
  <c r="I25" i="9"/>
  <c r="I24" i="9"/>
  <c r="I22" i="9"/>
  <c r="I23" i="9"/>
  <c r="I21" i="9"/>
  <c r="I17" i="9"/>
  <c r="I19" i="9"/>
  <c r="I15" i="9"/>
  <c r="I14" i="9"/>
  <c r="I13" i="9"/>
  <c r="I207" i="8"/>
  <c r="I204" i="8"/>
  <c r="I202" i="8"/>
  <c r="I203" i="8"/>
  <c r="I201" i="8"/>
  <c r="I197" i="8"/>
  <c r="I199" i="8"/>
  <c r="I195" i="8"/>
  <c r="I194" i="8"/>
  <c r="I193" i="8"/>
  <c r="I192" i="8"/>
  <c r="I190" i="8"/>
  <c r="I191" i="8"/>
  <c r="I189" i="8"/>
  <c r="I185" i="8"/>
  <c r="I187" i="8"/>
  <c r="I183" i="8"/>
  <c r="I182" i="8"/>
  <c r="I181" i="8"/>
  <c r="I180" i="8"/>
  <c r="I178" i="8"/>
  <c r="I179" i="8"/>
  <c r="I177" i="8"/>
  <c r="I173" i="8"/>
  <c r="I175" i="8"/>
  <c r="I171" i="8"/>
  <c r="I170" i="8"/>
  <c r="I169" i="8"/>
  <c r="I167" i="8"/>
  <c r="I168" i="8"/>
  <c r="I166" i="8"/>
  <c r="I162" i="8"/>
  <c r="I164" i="8"/>
  <c r="I160" i="8"/>
  <c r="I159" i="8"/>
  <c r="I158" i="8"/>
  <c r="I157" i="8"/>
  <c r="I155" i="8"/>
  <c r="I156" i="8"/>
  <c r="I154" i="8"/>
  <c r="I150" i="8"/>
  <c r="I152" i="8"/>
  <c r="I148" i="8"/>
  <c r="I147" i="8"/>
  <c r="I146" i="8"/>
  <c r="I144" i="8"/>
  <c r="I145" i="8"/>
  <c r="I143" i="8"/>
  <c r="I139" i="8"/>
  <c r="I141" i="8"/>
  <c r="I137" i="8"/>
  <c r="I136" i="8"/>
  <c r="I135" i="8"/>
  <c r="I133" i="8"/>
  <c r="I134" i="8"/>
  <c r="I132" i="8"/>
  <c r="I128" i="8"/>
  <c r="I130" i="8"/>
  <c r="I126" i="8"/>
  <c r="I125" i="8"/>
  <c r="I124" i="8"/>
  <c r="I122" i="8"/>
  <c r="I123" i="8"/>
  <c r="I121" i="8"/>
  <c r="I117" i="8"/>
  <c r="I119" i="8"/>
  <c r="I115" i="8"/>
  <c r="I114" i="8"/>
  <c r="I113" i="8"/>
  <c r="I111" i="8"/>
  <c r="I112" i="8"/>
  <c r="I110" i="8"/>
  <c r="I106" i="8"/>
  <c r="I108" i="8"/>
  <c r="I104" i="8"/>
  <c r="I103" i="8"/>
  <c r="I102" i="8"/>
  <c r="I101" i="8"/>
  <c r="I99" i="8"/>
  <c r="I100" i="8"/>
  <c r="I98" i="8"/>
  <c r="I94" i="8"/>
  <c r="I96" i="8"/>
  <c r="I92" i="8"/>
  <c r="I91" i="8"/>
  <c r="I90" i="8"/>
  <c r="I88" i="8"/>
  <c r="I89" i="8"/>
  <c r="I87" i="8"/>
  <c r="I83" i="8"/>
  <c r="I85" i="8"/>
  <c r="I81" i="8"/>
  <c r="I80" i="8"/>
  <c r="I79" i="8"/>
  <c r="I77" i="8"/>
  <c r="I78" i="8"/>
  <c r="I76" i="8"/>
  <c r="I72" i="8"/>
  <c r="I74" i="8"/>
  <c r="I70" i="8"/>
  <c r="I69" i="8"/>
  <c r="I68" i="8"/>
  <c r="I66" i="8"/>
  <c r="I67" i="8"/>
  <c r="I65" i="8"/>
  <c r="I61" i="8"/>
  <c r="I63" i="8"/>
  <c r="I59" i="8"/>
  <c r="I58" i="8"/>
  <c r="I57" i="8"/>
  <c r="I55" i="8"/>
  <c r="I56" i="8"/>
  <c r="I54" i="8"/>
  <c r="I50" i="8"/>
  <c r="I52" i="8"/>
  <c r="I48" i="8"/>
  <c r="I47" i="8"/>
  <c r="I46" i="8"/>
  <c r="I44" i="8"/>
  <c r="I45" i="8"/>
  <c r="I43" i="8"/>
  <c r="I39" i="8"/>
  <c r="I41" i="8"/>
  <c r="I37" i="8"/>
  <c r="I36" i="8"/>
  <c r="I35" i="8"/>
  <c r="I33" i="8"/>
  <c r="I34" i="8"/>
  <c r="I32" i="8"/>
  <c r="I28" i="8"/>
  <c r="I30" i="8"/>
  <c r="I26" i="8"/>
  <c r="I25" i="8"/>
  <c r="I24" i="8"/>
  <c r="I22" i="8"/>
  <c r="I23" i="8"/>
  <c r="I21" i="8"/>
  <c r="I17" i="8"/>
  <c r="I19" i="8"/>
  <c r="I15" i="8"/>
  <c r="I14" i="8"/>
  <c r="I13" i="8"/>
  <c r="I35" i="7"/>
  <c r="I22" i="7"/>
  <c r="H34" i="7"/>
  <c r="I33" i="7"/>
  <c r="I32" i="7"/>
  <c r="I28" i="7"/>
  <c r="I30" i="7"/>
  <c r="I26" i="7"/>
  <c r="I25" i="7"/>
  <c r="I24" i="7"/>
  <c r="H23" i="7"/>
  <c r="I21" i="7"/>
  <c r="I17" i="7"/>
  <c r="I19" i="7"/>
  <c r="I15" i="7"/>
  <c r="I14" i="7"/>
  <c r="I13" i="7"/>
  <c r="D16" i="12" l="1"/>
  <c r="D13" i="12"/>
  <c r="H207" i="8" l="1"/>
  <c r="G206" i="8"/>
  <c r="G205" i="8"/>
  <c r="E14" i="12" l="1"/>
  <c r="D14" i="12"/>
  <c r="G320" i="10" l="1"/>
  <c r="E16" i="12" s="1"/>
  <c r="I205" i="8"/>
  <c r="G82" i="9"/>
  <c r="D15" i="12" s="1"/>
  <c r="G83" i="9" l="1"/>
  <c r="E15" i="12" s="1"/>
  <c r="H315" i="10"/>
  <c r="H316" i="10" s="1"/>
  <c r="H304" i="10"/>
  <c r="H305" i="10" s="1"/>
  <c r="H293" i="10"/>
  <c r="H294" i="10" s="1"/>
  <c r="H281" i="10"/>
  <c r="H282" i="10" s="1"/>
  <c r="H270" i="10"/>
  <c r="H271" i="10" s="1"/>
  <c r="H259" i="10"/>
  <c r="H260" i="10" s="1"/>
  <c r="H247" i="10"/>
  <c r="H248" i="10" s="1"/>
  <c r="H250" i="10" s="1"/>
  <c r="H235" i="10"/>
  <c r="H236" i="10" s="1"/>
  <c r="H238" i="10" s="1"/>
  <c r="H223" i="10"/>
  <c r="H224" i="10" s="1"/>
  <c r="H211" i="10"/>
  <c r="H212" i="10" s="1"/>
  <c r="H200" i="10"/>
  <c r="H201" i="10" s="1"/>
  <c r="H189" i="10"/>
  <c r="H190" i="10" s="1"/>
  <c r="H178" i="10"/>
  <c r="H179" i="10" s="1"/>
  <c r="H166" i="10"/>
  <c r="H167" i="10" s="1"/>
  <c r="G166" i="10"/>
  <c r="H155" i="10"/>
  <c r="H156" i="10" s="1"/>
  <c r="H144" i="10"/>
  <c r="H145" i="10" s="1"/>
  <c r="H133" i="10"/>
  <c r="H134" i="10" s="1"/>
  <c r="G133" i="10"/>
  <c r="H122" i="10"/>
  <c r="H123" i="10" s="1"/>
  <c r="H111" i="10"/>
  <c r="H112" i="10" s="1"/>
  <c r="H100" i="10"/>
  <c r="H101" i="10" s="1"/>
  <c r="H89" i="10"/>
  <c r="H90" i="10" s="1"/>
  <c r="H78" i="10"/>
  <c r="H79" i="10" s="1"/>
  <c r="G78" i="10"/>
  <c r="H66" i="10"/>
  <c r="H67" i="10" s="1"/>
  <c r="H69" i="10" s="1"/>
  <c r="G66" i="10"/>
  <c r="H54" i="10"/>
  <c r="H55" i="10" s="1"/>
  <c r="H57" i="10" s="1"/>
  <c r="H42" i="10"/>
  <c r="H43" i="10" s="1"/>
  <c r="G42" i="10"/>
  <c r="H31" i="10"/>
  <c r="H32" i="10" s="1"/>
  <c r="H20" i="10"/>
  <c r="H21" i="10" s="1"/>
  <c r="G319" i="10"/>
  <c r="H78" i="9"/>
  <c r="H79" i="9" s="1"/>
  <c r="H81" i="9" s="1"/>
  <c r="G78" i="9"/>
  <c r="H66" i="9"/>
  <c r="H67" i="9" s="1"/>
  <c r="H69" i="9" s="1"/>
  <c r="H54" i="9"/>
  <c r="H55" i="9" s="1"/>
  <c r="G54" i="9"/>
  <c r="H43" i="9"/>
  <c r="H44" i="9" s="1"/>
  <c r="G43" i="9"/>
  <c r="H32" i="9"/>
  <c r="H33" i="9" s="1"/>
  <c r="H21" i="9"/>
  <c r="H22" i="9" s="1"/>
  <c r="G21" i="9"/>
  <c r="H201" i="8"/>
  <c r="H202" i="8" s="1"/>
  <c r="H189" i="8"/>
  <c r="H190" i="8" s="1"/>
  <c r="H192" i="8" s="1"/>
  <c r="H177" i="8"/>
  <c r="H178" i="8" s="1"/>
  <c r="H166" i="8"/>
  <c r="H167" i="8" s="1"/>
  <c r="H154" i="8"/>
  <c r="H155" i="8" s="1"/>
  <c r="H143" i="8"/>
  <c r="H144" i="8" s="1"/>
  <c r="H132" i="8"/>
  <c r="H133" i="8" s="1"/>
  <c r="H121" i="8"/>
  <c r="H122" i="8" s="1"/>
  <c r="H110" i="8"/>
  <c r="H111" i="8" s="1"/>
  <c r="H98" i="8"/>
  <c r="H99" i="8" s="1"/>
  <c r="H87" i="8"/>
  <c r="H88" i="8" s="1"/>
  <c r="H76" i="8"/>
  <c r="H77" i="8" s="1"/>
  <c r="H65" i="8"/>
  <c r="H66" i="8" s="1"/>
  <c r="H54" i="8"/>
  <c r="H55" i="8" s="1"/>
  <c r="H43" i="8"/>
  <c r="H44" i="8" s="1"/>
  <c r="H32" i="8"/>
  <c r="H33" i="8" s="1"/>
  <c r="H21" i="8"/>
  <c r="H22" i="8" s="1"/>
  <c r="H32" i="7"/>
  <c r="H33" i="7" s="1"/>
  <c r="G32" i="7"/>
  <c r="G33" i="7" s="1"/>
  <c r="H21" i="7"/>
  <c r="H22" i="7" s="1"/>
  <c r="I82" i="9" l="1"/>
  <c r="H45" i="10"/>
  <c r="G259" i="10"/>
  <c r="G260" i="10" s="1"/>
  <c r="G281" i="10"/>
  <c r="G293" i="10"/>
  <c r="G294" i="10" s="1"/>
  <c r="G20" i="10"/>
  <c r="I319" i="10"/>
  <c r="G36" i="7"/>
  <c r="G31" i="10"/>
  <c r="G32" i="10" s="1"/>
  <c r="G89" i="10"/>
  <c r="G122" i="10"/>
  <c r="G189" i="10"/>
  <c r="G211" i="10"/>
  <c r="G223" i="10"/>
  <c r="G224" i="10" s="1"/>
  <c r="G226" i="10" s="1"/>
  <c r="G304" i="10"/>
  <c r="H214" i="10"/>
  <c r="H284" i="10"/>
  <c r="G54" i="10"/>
  <c r="G55" i="10" s="1"/>
  <c r="G57" i="10" s="1"/>
  <c r="G90" i="10"/>
  <c r="G100" i="10"/>
  <c r="G101" i="10" s="1"/>
  <c r="G111" i="10"/>
  <c r="G112" i="10" s="1"/>
  <c r="G134" i="10"/>
  <c r="G144" i="10"/>
  <c r="G145" i="10" s="1"/>
  <c r="G155" i="10"/>
  <c r="G156" i="10" s="1"/>
  <c r="G178" i="10"/>
  <c r="G200" i="10"/>
  <c r="G201" i="10" s="1"/>
  <c r="H226" i="10"/>
  <c r="G235" i="10"/>
  <c r="G236" i="10" s="1"/>
  <c r="G238" i="10" s="1"/>
  <c r="G247" i="10"/>
  <c r="G248" i="10" s="1"/>
  <c r="G250" i="10" s="1"/>
  <c r="G270" i="10"/>
  <c r="G271" i="10" s="1"/>
  <c r="G305" i="10"/>
  <c r="G315" i="10"/>
  <c r="G316" i="10" s="1"/>
  <c r="G21" i="10"/>
  <c r="G43" i="10"/>
  <c r="G67" i="10"/>
  <c r="G69" i="10" s="1"/>
  <c r="H169" i="10"/>
  <c r="G79" i="10"/>
  <c r="G123" i="10"/>
  <c r="G167" i="10"/>
  <c r="G179" i="10"/>
  <c r="G190" i="10"/>
  <c r="G212" i="10"/>
  <c r="G282" i="10"/>
  <c r="H318" i="10"/>
  <c r="G32" i="9"/>
  <c r="G33" i="9" s="1"/>
  <c r="G66" i="9"/>
  <c r="G55" i="9"/>
  <c r="G79" i="9"/>
  <c r="G81" i="9" s="1"/>
  <c r="G67" i="9"/>
  <c r="G69" i="9" s="1"/>
  <c r="H57" i="9"/>
  <c r="H84" i="9" s="1"/>
  <c r="G22" i="9"/>
  <c r="G44" i="9"/>
  <c r="G43" i="8"/>
  <c r="G87" i="8"/>
  <c r="G54" i="8"/>
  <c r="G55" i="8" s="1"/>
  <c r="G98" i="8"/>
  <c r="G99" i="8" s="1"/>
  <c r="G110" i="8"/>
  <c r="H157" i="8"/>
  <c r="G132" i="8"/>
  <c r="G154" i="8"/>
  <c r="G155" i="8" s="1"/>
  <c r="G166" i="8"/>
  <c r="G189" i="8"/>
  <c r="G190" i="8" s="1"/>
  <c r="G201" i="8"/>
  <c r="G202" i="8" s="1"/>
  <c r="G204" i="8" s="1"/>
  <c r="G167" i="8"/>
  <c r="G21" i="8"/>
  <c r="G22" i="8" s="1"/>
  <c r="G32" i="8"/>
  <c r="G33" i="8" s="1"/>
  <c r="G65" i="8"/>
  <c r="G66" i="8" s="1"/>
  <c r="G76" i="8"/>
  <c r="G77" i="8" s="1"/>
  <c r="G121" i="8"/>
  <c r="G122" i="8" s="1"/>
  <c r="G143" i="8"/>
  <c r="G144" i="8" s="1"/>
  <c r="H180" i="8"/>
  <c r="G177" i="8"/>
  <c r="G178" i="8" s="1"/>
  <c r="H204" i="8"/>
  <c r="G111" i="8"/>
  <c r="G133" i="8"/>
  <c r="H101" i="8"/>
  <c r="G44" i="8"/>
  <c r="G88" i="8"/>
  <c r="G21" i="7"/>
  <c r="G22" i="7" s="1"/>
  <c r="C13" i="12" s="1"/>
  <c r="H35" i="7"/>
  <c r="H38" i="7" s="1"/>
  <c r="C15" i="12" l="1"/>
  <c r="B15" i="12" s="1"/>
  <c r="C14" i="12"/>
  <c r="B14" i="12" s="1"/>
  <c r="G45" i="10"/>
  <c r="O21" i="7"/>
  <c r="D17" i="12"/>
  <c r="C16" i="12"/>
  <c r="H321" i="10"/>
  <c r="G214" i="10"/>
  <c r="G318" i="10"/>
  <c r="G284" i="10"/>
  <c r="G169" i="10"/>
  <c r="G57" i="9"/>
  <c r="G84" i="9" s="1"/>
  <c r="G180" i="8"/>
  <c r="G192" i="8"/>
  <c r="G101" i="8"/>
  <c r="G157" i="8"/>
  <c r="G207" i="8" l="1"/>
  <c r="C17" i="12"/>
  <c r="G321" i="10"/>
  <c r="B16" i="12" s="1"/>
  <c r="G35" i="7"/>
  <c r="G38" i="7" s="1"/>
  <c r="I38" i="7"/>
  <c r="G37" i="7"/>
  <c r="E13" i="12" s="1"/>
  <c r="B13" i="12" l="1"/>
  <c r="B17" i="12" s="1"/>
  <c r="E17" i="12"/>
  <c r="I36" i="7"/>
</calcChain>
</file>

<file path=xl/sharedStrings.xml><?xml version="1.0" encoding="utf-8"?>
<sst xmlns="http://schemas.openxmlformats.org/spreadsheetml/2006/main" count="766" uniqueCount="125">
  <si>
    <t>ENTIDAD:</t>
  </si>
  <si>
    <t>Nº EXPTE.</t>
  </si>
  <si>
    <t xml:space="preserve">         /16</t>
  </si>
  <si>
    <t>PROYECTO:</t>
  </si>
  <si>
    <t>Extremadura</t>
  </si>
  <si>
    <t>Cáceres</t>
  </si>
  <si>
    <t>Badajoz</t>
  </si>
  <si>
    <t>Total Extremadura</t>
  </si>
  <si>
    <t>Regiones FSE</t>
  </si>
  <si>
    <t>C. Autónoma</t>
  </si>
  <si>
    <t>Provincia</t>
  </si>
  <si>
    <t>Participantes</t>
  </si>
  <si>
    <t>H</t>
  </si>
  <si>
    <t>M</t>
  </si>
  <si>
    <t>PARTIDAS</t>
  </si>
  <si>
    <t>PERSONAL</t>
  </si>
  <si>
    <t>GASTOS DE VIAJE Y ESTANCIA</t>
  </si>
  <si>
    <t>ACTIVIDADES:</t>
  </si>
  <si>
    <t>Subcontratación</t>
  </si>
  <si>
    <t>Articulos de consumo, suministros, servicios generales, alquileres y otros</t>
  </si>
  <si>
    <t>Gastos específicos relativos a los grupos destinatarios</t>
  </si>
  <si>
    <t>TOTAL ACTIVIDADES</t>
  </si>
  <si>
    <t>Total Costes Directos</t>
  </si>
  <si>
    <t>Total Costes Indirectos (1)</t>
  </si>
  <si>
    <t>Menos desarrolladas (cofinanciación FSE 80%)</t>
  </si>
  <si>
    <t>Huelva</t>
  </si>
  <si>
    <t>Sevilla</t>
  </si>
  <si>
    <t>Córdoba</t>
  </si>
  <si>
    <t>Cádiz</t>
  </si>
  <si>
    <t>Málaga</t>
  </si>
  <si>
    <t>Granada</t>
  </si>
  <si>
    <t>Almeria</t>
  </si>
  <si>
    <t>Total Andalucía</t>
  </si>
  <si>
    <t>Jaén</t>
  </si>
  <si>
    <t>Andalucía</t>
  </si>
  <si>
    <t>Guadalajara</t>
  </si>
  <si>
    <t>Toledo</t>
  </si>
  <si>
    <t>Cuenca</t>
  </si>
  <si>
    <t>Ciudad Real</t>
  </si>
  <si>
    <t>Albacete</t>
  </si>
  <si>
    <t>Total Castilla La Mancha</t>
  </si>
  <si>
    <t>Castilla La Mancha</t>
  </si>
  <si>
    <t>Santa Cruz</t>
  </si>
  <si>
    <t>Las Palmas</t>
  </si>
  <si>
    <t>Total Canarias</t>
  </si>
  <si>
    <t>Canarias</t>
  </si>
  <si>
    <t>Murcia</t>
  </si>
  <si>
    <t>Total Murcia</t>
  </si>
  <si>
    <t>Melilla</t>
  </si>
  <si>
    <t>Total Melilla</t>
  </si>
  <si>
    <t>En transición:
Andalucía, Castilla La Mancha, Canarias, Murcia,  Melilla (cofinanciación FSE 80%)</t>
  </si>
  <si>
    <t>A Coruña</t>
  </si>
  <si>
    <t>Lugo</t>
  </si>
  <si>
    <t>Ourense</t>
  </si>
  <si>
    <t>Pontevedra</t>
  </si>
  <si>
    <t>Galicia</t>
  </si>
  <si>
    <t>Total Galicia</t>
  </si>
  <si>
    <t>Asturias</t>
  </si>
  <si>
    <t>Ceuta</t>
  </si>
  <si>
    <t>Total Asturias</t>
  </si>
  <si>
    <t>Total Ceuta</t>
  </si>
  <si>
    <t>Huesca</t>
  </si>
  <si>
    <t>Zaragoza</t>
  </si>
  <si>
    <t>Teruel</t>
  </si>
  <si>
    <t>Total Aragón</t>
  </si>
  <si>
    <t>Más desarrolladas:
Galicia, Asturias, Ceuta
(cofinanciación FSE 80 %)</t>
  </si>
  <si>
    <t>Aragón</t>
  </si>
  <si>
    <t>Baleares</t>
  </si>
  <si>
    <t>Cantabria</t>
  </si>
  <si>
    <t>Total Baleares</t>
  </si>
  <si>
    <t>Total Cantabria</t>
  </si>
  <si>
    <t>León</t>
  </si>
  <si>
    <t>Zamora</t>
  </si>
  <si>
    <t>Salamanca</t>
  </si>
  <si>
    <t>Palencia</t>
  </si>
  <si>
    <t>Valladolid</t>
  </si>
  <si>
    <t>Ávila</t>
  </si>
  <si>
    <t>Burgos</t>
  </si>
  <si>
    <t>Segovia</t>
  </si>
  <si>
    <t>Soria</t>
  </si>
  <si>
    <t>Total Castilla-León</t>
  </si>
  <si>
    <t>Castilla León</t>
  </si>
  <si>
    <t>Girona</t>
  </si>
  <si>
    <t>Lleida</t>
  </si>
  <si>
    <t>Barcelona</t>
  </si>
  <si>
    <t>Tarragona</t>
  </si>
  <si>
    <t>Total Cataluña</t>
  </si>
  <si>
    <t>La Rioja</t>
  </si>
  <si>
    <t>Madrid</t>
  </si>
  <si>
    <t>Total La Rioja</t>
  </si>
  <si>
    <t>Total Madrid</t>
  </si>
  <si>
    <t>Navarra</t>
  </si>
  <si>
    <t>Vizcaya</t>
  </si>
  <si>
    <t>Álava</t>
  </si>
  <si>
    <t>Guipúzcoa</t>
  </si>
  <si>
    <t>Total País Vasco</t>
  </si>
  <si>
    <t>Total Navarra</t>
  </si>
  <si>
    <t>Castellón</t>
  </si>
  <si>
    <t>Valencia</t>
  </si>
  <si>
    <t>Alicante</t>
  </si>
  <si>
    <t>Total Comunidad Valenciana</t>
  </si>
  <si>
    <t>Cataluña</t>
  </si>
  <si>
    <t>País Vasco</t>
  </si>
  <si>
    <t>Comunidad Valenciana</t>
  </si>
  <si>
    <t>Total (cofinanciación 80%)</t>
  </si>
  <si>
    <t>Total "transición" (cofinanciación 80%)</t>
  </si>
  <si>
    <t>Total "menos desarrolladas"(cofinanciación 80%)</t>
  </si>
  <si>
    <t>Más desarrolladas:
Aragón, Baleares, Cantabria, Castilla - León, Cataluña, La Rioja, Madrid, Navarra, País Vasco, C. Valenciana
(cofinanciación FSE 50%)</t>
  </si>
  <si>
    <t xml:space="preserve">Total "más desarrolladas" (cofinanciación 50%) </t>
  </si>
  <si>
    <t>(1) En caso de imputar costes indirectos éstos se calcularán a un tipo fijo del 15% sobre los Costes Directos de personal subvencionables (art.68.1.b Reglamento UE 1303/2013)</t>
  </si>
  <si>
    <t>Relación</t>
  </si>
  <si>
    <t>Total costes directos de personal</t>
  </si>
  <si>
    <t>Total costes indirectos</t>
  </si>
  <si>
    <t>Menos desarrolladas:
Extremadura
(cofinanciación FSE 80%)</t>
  </si>
  <si>
    <t>TOTAL</t>
  </si>
  <si>
    <t>COSTES DIRECTOS
 (B)</t>
  </si>
  <si>
    <t>/16</t>
  </si>
  <si>
    <t xml:space="preserve">COSTES DIRECTOS DE PERSONAL
 </t>
  </si>
  <si>
    <t xml:space="preserve">COSTES INDIRECTOS
 (C) </t>
  </si>
  <si>
    <t>(**) IMPORTANTE: Incluir sello y firma de representante en todos los anexos.</t>
  </si>
  <si>
    <t xml:space="preserve"> </t>
  </si>
  <si>
    <t>Importe Justificado</t>
  </si>
  <si>
    <t>Coste total Presupuestado</t>
  </si>
  <si>
    <t>Coste total presupuestado</t>
  </si>
  <si>
    <t>Saldo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</si>
</sst>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4"/>
      <color indexed="8"/>
      <name val="Arial"/>
      <family val="2"/>
    </font>
    <font>
      <sz val="12"/>
      <color indexed="8"/>
      <name val="Arial"/>
      <family val="2"/>
    </font>
    <font>
      <sz val="16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CC99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</cellStyleXfs>
  <cellXfs count="203">
    <xf numFmtId="0" fontId="0" fillId="0" borderId="0" xfId="0"/>
    <xf numFmtId="0" fontId="2" fillId="0" borderId="1" xfId="0" applyFont="1" applyBorder="1"/>
    <xf numFmtId="0" fontId="5" fillId="0" borderId="8" xfId="0" applyFont="1" applyBorder="1" applyAlignment="1" applyProtection="1">
      <alignment vertical="center" wrapText="1"/>
    </xf>
    <xf numFmtId="0" fontId="5" fillId="0" borderId="9" xfId="0" applyFont="1" applyBorder="1" applyAlignment="1" applyProtection="1">
      <alignment vertical="center" wrapText="1"/>
    </xf>
    <xf numFmtId="0" fontId="5" fillId="0" borderId="10" xfId="0" applyFont="1" applyBorder="1" applyAlignment="1" applyProtection="1">
      <alignment horizontal="left" vertical="center" wrapText="1" indent="1"/>
    </xf>
    <xf numFmtId="0" fontId="6" fillId="0" borderId="8" xfId="0" applyFont="1" applyBorder="1" applyAlignment="1" applyProtection="1">
      <alignment vertical="center" wrapText="1"/>
    </xf>
    <xf numFmtId="44" fontId="5" fillId="0" borderId="12" xfId="1" applyFont="1" applyFill="1" applyBorder="1" applyAlignment="1" applyProtection="1">
      <alignment vertical="center" wrapText="1"/>
    </xf>
    <xf numFmtId="44" fontId="5" fillId="4" borderId="4" xfId="1" applyFont="1" applyFill="1" applyBorder="1" applyAlignment="1" applyProtection="1">
      <alignment vertical="center" wrapText="1"/>
      <protection locked="0"/>
    </xf>
    <xf numFmtId="43" fontId="5" fillId="2" borderId="12" xfId="1" applyNumberFormat="1" applyFont="1" applyFill="1" applyBorder="1" applyAlignment="1" applyProtection="1">
      <alignment vertical="center" wrapText="1"/>
    </xf>
    <xf numFmtId="43" fontId="5" fillId="2" borderId="12" xfId="1" applyNumberFormat="1" applyFont="1" applyFill="1" applyBorder="1" applyAlignment="1" applyProtection="1">
      <alignment vertical="center" wrapText="1"/>
      <protection locked="0"/>
    </xf>
    <xf numFmtId="43" fontId="5" fillId="7" borderId="12" xfId="1" applyNumberFormat="1" applyFont="1" applyFill="1" applyBorder="1" applyAlignment="1" applyProtection="1">
      <alignment vertical="center" wrapText="1"/>
    </xf>
    <xf numFmtId="43" fontId="5" fillId="8" borderId="12" xfId="1" applyNumberFormat="1" applyFont="1" applyFill="1" applyBorder="1" applyAlignment="1" applyProtection="1">
      <alignment vertical="center" wrapText="1"/>
    </xf>
    <xf numFmtId="43" fontId="5" fillId="9" borderId="12" xfId="1" applyNumberFormat="1" applyFont="1" applyFill="1" applyBorder="1" applyAlignment="1" applyProtection="1">
      <alignment vertical="center" wrapText="1"/>
    </xf>
    <xf numFmtId="43" fontId="5" fillId="9" borderId="13" xfId="1" applyNumberFormat="1" applyFont="1" applyFill="1" applyBorder="1" applyAlignment="1" applyProtection="1">
      <alignment vertical="center" wrapText="1"/>
    </xf>
    <xf numFmtId="43" fontId="5" fillId="5" borderId="13" xfId="1" applyNumberFormat="1" applyFont="1" applyFill="1" applyBorder="1" applyAlignment="1" applyProtection="1">
      <alignment vertical="center" wrapText="1"/>
    </xf>
    <xf numFmtId="43" fontId="6" fillId="5" borderId="24" xfId="1" applyNumberFormat="1" applyFont="1" applyFill="1" applyBorder="1" applyAlignment="1" applyProtection="1">
      <alignment vertical="center" wrapText="1"/>
    </xf>
    <xf numFmtId="43" fontId="6" fillId="5" borderId="31" xfId="1" applyNumberFormat="1" applyFont="1" applyFill="1" applyBorder="1" applyAlignment="1" applyProtection="1">
      <alignment vertical="center" wrapText="1"/>
    </xf>
    <xf numFmtId="43" fontId="6" fillId="5" borderId="32" xfId="1" applyNumberFormat="1" applyFont="1" applyFill="1" applyBorder="1" applyAlignment="1" applyProtection="1">
      <alignment vertical="center" wrapText="1"/>
    </xf>
    <xf numFmtId="43" fontId="6" fillId="5" borderId="33" xfId="1" applyNumberFormat="1" applyFont="1" applyFill="1" applyBorder="1" applyAlignment="1" applyProtection="1">
      <alignment vertical="center" wrapText="1"/>
    </xf>
    <xf numFmtId="0" fontId="5" fillId="0" borderId="10" xfId="0" applyFont="1" applyBorder="1" applyAlignment="1" applyProtection="1">
      <alignment vertical="center" wrapText="1"/>
    </xf>
    <xf numFmtId="44" fontId="5" fillId="0" borderId="14" xfId="1" applyFont="1" applyFill="1" applyBorder="1" applyAlignment="1" applyProtection="1">
      <alignment vertical="center" wrapText="1"/>
    </xf>
    <xf numFmtId="44" fontId="5" fillId="4" borderId="11" xfId="1" applyFont="1" applyFill="1" applyBorder="1" applyAlignment="1" applyProtection="1">
      <alignment vertical="center" wrapText="1"/>
      <protection locked="0"/>
    </xf>
    <xf numFmtId="0" fontId="2" fillId="3" borderId="38" xfId="0" applyFont="1" applyFill="1" applyBorder="1" applyAlignment="1">
      <alignment horizontal="center" vertical="center" wrapText="1"/>
    </xf>
    <xf numFmtId="44" fontId="5" fillId="4" borderId="40" xfId="1" applyFont="1" applyFill="1" applyBorder="1" applyAlignment="1" applyProtection="1">
      <alignment vertical="center" wrapText="1"/>
      <protection locked="0"/>
    </xf>
    <xf numFmtId="44" fontId="5" fillId="4" borderId="41" xfId="1" applyFont="1" applyFill="1" applyBorder="1" applyAlignment="1" applyProtection="1">
      <alignment vertical="center" wrapText="1"/>
      <protection locked="0"/>
    </xf>
    <xf numFmtId="43" fontId="5" fillId="2" borderId="41" xfId="1" applyNumberFormat="1" applyFont="1" applyFill="1" applyBorder="1" applyAlignment="1" applyProtection="1">
      <alignment vertical="center" wrapText="1"/>
      <protection locked="0"/>
    </xf>
    <xf numFmtId="43" fontId="5" fillId="5" borderId="22" xfId="1" applyNumberFormat="1" applyFont="1" applyFill="1" applyBorder="1" applyAlignment="1" applyProtection="1">
      <alignment vertical="center" wrapText="1"/>
    </xf>
    <xf numFmtId="43" fontId="5" fillId="7" borderId="13" xfId="1" applyNumberFormat="1" applyFont="1" applyFill="1" applyBorder="1" applyAlignment="1" applyProtection="1">
      <alignment vertical="center" wrapText="1"/>
    </xf>
    <xf numFmtId="43" fontId="5" fillId="7" borderId="24" xfId="1" applyNumberFormat="1" applyFont="1" applyFill="1" applyBorder="1" applyAlignment="1" applyProtection="1">
      <alignment vertical="center" wrapText="1"/>
    </xf>
    <xf numFmtId="43" fontId="5" fillId="7" borderId="31" xfId="1" applyNumberFormat="1" applyFont="1" applyFill="1" applyBorder="1" applyAlignment="1" applyProtection="1">
      <alignment vertical="center" wrapText="1"/>
    </xf>
    <xf numFmtId="0" fontId="5" fillId="0" borderId="20" xfId="0" applyFont="1" applyBorder="1" applyAlignment="1" applyProtection="1">
      <alignment vertical="center" wrapText="1"/>
    </xf>
    <xf numFmtId="44" fontId="5" fillId="0" borderId="24" xfId="1" applyFont="1" applyFill="1" applyBorder="1" applyAlignment="1" applyProtection="1">
      <alignment vertical="center" wrapText="1"/>
    </xf>
    <xf numFmtId="44" fontId="5" fillId="4" borderId="7" xfId="1" applyFont="1" applyFill="1" applyBorder="1" applyAlignment="1" applyProtection="1">
      <alignment vertical="center" wrapText="1"/>
      <protection locked="0"/>
    </xf>
    <xf numFmtId="44" fontId="5" fillId="4" borderId="21" xfId="1" applyFont="1" applyFill="1" applyBorder="1" applyAlignment="1" applyProtection="1">
      <alignment vertical="center" wrapText="1"/>
      <protection locked="0"/>
    </xf>
    <xf numFmtId="43" fontId="5" fillId="7" borderId="41" xfId="1" applyNumberFormat="1" applyFont="1" applyFill="1" applyBorder="1" applyAlignment="1" applyProtection="1">
      <alignment vertical="center" wrapText="1"/>
    </xf>
    <xf numFmtId="43" fontId="5" fillId="7" borderId="22" xfId="1" applyNumberFormat="1" applyFont="1" applyFill="1" applyBorder="1" applyAlignment="1" applyProtection="1">
      <alignment vertical="center" wrapText="1"/>
    </xf>
    <xf numFmtId="43" fontId="5" fillId="7" borderId="32" xfId="1" applyNumberFormat="1" applyFont="1" applyFill="1" applyBorder="1" applyAlignment="1" applyProtection="1">
      <alignment vertical="center" wrapText="1"/>
    </xf>
    <xf numFmtId="43" fontId="5" fillId="7" borderId="33" xfId="1" applyNumberFormat="1" applyFont="1" applyFill="1" applyBorder="1" applyAlignment="1" applyProtection="1">
      <alignment vertical="center" wrapText="1"/>
    </xf>
    <xf numFmtId="43" fontId="5" fillId="8" borderId="13" xfId="1" applyNumberFormat="1" applyFont="1" applyFill="1" applyBorder="1" applyAlignment="1" applyProtection="1">
      <alignment vertical="center" wrapText="1"/>
    </xf>
    <xf numFmtId="43" fontId="5" fillId="8" borderId="24" xfId="1" applyNumberFormat="1" applyFont="1" applyFill="1" applyBorder="1" applyAlignment="1" applyProtection="1">
      <alignment vertical="center" wrapText="1"/>
    </xf>
    <xf numFmtId="43" fontId="5" fillId="8" borderId="31" xfId="1" applyNumberFormat="1" applyFont="1" applyFill="1" applyBorder="1" applyAlignment="1" applyProtection="1">
      <alignment vertical="center" wrapText="1"/>
    </xf>
    <xf numFmtId="43" fontId="5" fillId="8" borderId="41" xfId="1" applyNumberFormat="1" applyFont="1" applyFill="1" applyBorder="1" applyAlignment="1" applyProtection="1">
      <alignment vertical="center" wrapText="1"/>
    </xf>
    <xf numFmtId="43" fontId="5" fillId="8" borderId="22" xfId="1" applyNumberFormat="1" applyFont="1" applyFill="1" applyBorder="1" applyAlignment="1" applyProtection="1">
      <alignment vertical="center" wrapText="1"/>
    </xf>
    <xf numFmtId="43" fontId="5" fillId="8" borderId="32" xfId="1" applyNumberFormat="1" applyFont="1" applyFill="1" applyBorder="1" applyAlignment="1" applyProtection="1">
      <alignment vertical="center" wrapText="1"/>
    </xf>
    <xf numFmtId="43" fontId="5" fillId="8" borderId="33" xfId="1" applyNumberFormat="1" applyFont="1" applyFill="1" applyBorder="1" applyAlignment="1" applyProtection="1">
      <alignment vertical="center" wrapText="1"/>
    </xf>
    <xf numFmtId="43" fontId="5" fillId="9" borderId="44" xfId="1" applyNumberFormat="1" applyFont="1" applyFill="1" applyBorder="1" applyAlignment="1" applyProtection="1">
      <alignment vertical="center" wrapText="1"/>
    </xf>
    <xf numFmtId="43" fontId="5" fillId="9" borderId="31" xfId="1" applyNumberFormat="1" applyFont="1" applyFill="1" applyBorder="1" applyAlignment="1" applyProtection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43" fontId="5" fillId="9" borderId="41" xfId="1" applyNumberFormat="1" applyFont="1" applyFill="1" applyBorder="1" applyAlignment="1" applyProtection="1">
      <alignment vertical="center" wrapText="1"/>
    </xf>
    <xf numFmtId="43" fontId="5" fillId="9" borderId="22" xfId="1" applyNumberFormat="1" applyFont="1" applyFill="1" applyBorder="1" applyAlignment="1" applyProtection="1">
      <alignment vertical="center" wrapText="1"/>
    </xf>
    <xf numFmtId="43" fontId="5" fillId="9" borderId="39" xfId="1" applyNumberFormat="1" applyFont="1" applyFill="1" applyBorder="1" applyAlignment="1" applyProtection="1">
      <alignment vertical="center" wrapText="1"/>
    </xf>
    <xf numFmtId="43" fontId="5" fillId="9" borderId="33" xfId="1" applyNumberFormat="1" applyFont="1" applyFill="1" applyBorder="1" applyAlignment="1" applyProtection="1">
      <alignment vertical="center" wrapText="1"/>
    </xf>
    <xf numFmtId="0" fontId="7" fillId="0" borderId="0" xfId="2"/>
    <xf numFmtId="0" fontId="7" fillId="0" borderId="0" xfId="2" applyFont="1" applyProtection="1">
      <protection locked="0"/>
    </xf>
    <xf numFmtId="0" fontId="2" fillId="0" borderId="1" xfId="2" applyFont="1" applyBorder="1"/>
    <xf numFmtId="0" fontId="10" fillId="0" borderId="0" xfId="2" applyFont="1" applyAlignment="1" applyProtection="1">
      <alignment vertical="top" wrapText="1"/>
      <protection locked="0"/>
    </xf>
    <xf numFmtId="43" fontId="12" fillId="5" borderId="12" xfId="3" applyNumberFormat="1" applyFont="1" applyFill="1" applyBorder="1" applyAlignment="1" applyProtection="1">
      <alignment vertical="center" wrapText="1"/>
    </xf>
    <xf numFmtId="43" fontId="14" fillId="2" borderId="12" xfId="3" applyNumberFormat="1" applyFont="1" applyFill="1" applyBorder="1" applyAlignment="1" applyProtection="1">
      <alignment vertical="center" wrapText="1"/>
    </xf>
    <xf numFmtId="0" fontId="7" fillId="0" borderId="0" xfId="2" applyFont="1" applyFill="1" applyProtection="1">
      <protection locked="0"/>
    </xf>
    <xf numFmtId="0" fontId="7" fillId="0" borderId="0" xfId="2" applyFill="1"/>
    <xf numFmtId="43" fontId="15" fillId="0" borderId="0" xfId="3" applyNumberFormat="1" applyFont="1" applyFill="1" applyBorder="1" applyAlignment="1" applyProtection="1">
      <alignment vertical="center" wrapText="1"/>
    </xf>
    <xf numFmtId="43" fontId="15" fillId="0" borderId="0" xfId="3" applyNumberFormat="1" applyFont="1" applyFill="1" applyBorder="1" applyAlignment="1" applyProtection="1">
      <alignment vertical="center" wrapText="1"/>
      <protection locked="0"/>
    </xf>
    <xf numFmtId="0" fontId="7" fillId="0" borderId="0" xfId="2" applyFont="1" applyAlignment="1" applyProtection="1">
      <alignment wrapText="1"/>
      <protection locked="0"/>
    </xf>
    <xf numFmtId="0" fontId="7" fillId="0" borderId="0" xfId="2" applyAlignment="1">
      <alignment wrapText="1"/>
    </xf>
    <xf numFmtId="0" fontId="3" fillId="0" borderId="0" xfId="2" applyFont="1" applyBorder="1" applyAlignment="1">
      <alignment horizontal="center"/>
    </xf>
    <xf numFmtId="43" fontId="12" fillId="8" borderId="12" xfId="3" applyNumberFormat="1" applyFont="1" applyFill="1" applyBorder="1" applyAlignment="1" applyProtection="1">
      <alignment vertical="center" wrapText="1"/>
    </xf>
    <xf numFmtId="43" fontId="12" fillId="13" borderId="12" xfId="3" applyNumberFormat="1" applyFont="1" applyFill="1" applyBorder="1" applyAlignment="1" applyProtection="1">
      <alignment vertical="center" wrapText="1"/>
    </xf>
    <xf numFmtId="43" fontId="12" fillId="9" borderId="12" xfId="3" applyNumberFormat="1" applyFont="1" applyFill="1" applyBorder="1" applyAlignment="1" applyProtection="1">
      <alignment vertical="center" wrapText="1"/>
    </xf>
    <xf numFmtId="43" fontId="13" fillId="2" borderId="12" xfId="3" applyNumberFormat="1" applyFont="1" applyFill="1" applyBorder="1" applyAlignment="1" applyProtection="1">
      <alignment vertical="center" wrapText="1"/>
    </xf>
    <xf numFmtId="9" fontId="0" fillId="0" borderId="0" xfId="0" applyNumberFormat="1"/>
    <xf numFmtId="0" fontId="16" fillId="0" borderId="0" xfId="0" applyFont="1" applyAlignment="1">
      <alignment wrapText="1"/>
    </xf>
    <xf numFmtId="0" fontId="16" fillId="0" borderId="0" xfId="0" applyFont="1" applyAlignment="1"/>
    <xf numFmtId="0" fontId="17" fillId="0" borderId="0" xfId="0" applyFont="1"/>
    <xf numFmtId="0" fontId="11" fillId="5" borderId="11" xfId="2" applyFont="1" applyFill="1" applyBorder="1" applyAlignment="1" applyProtection="1">
      <alignment vertical="center" wrapText="1"/>
    </xf>
    <xf numFmtId="43" fontId="12" fillId="5" borderId="4" xfId="3" applyNumberFormat="1" applyFont="1" applyFill="1" applyBorder="1" applyAlignment="1" applyProtection="1">
      <alignment vertical="center" wrapText="1"/>
    </xf>
    <xf numFmtId="0" fontId="11" fillId="11" borderId="4" xfId="2" applyFont="1" applyFill="1" applyBorder="1" applyAlignment="1" applyProtection="1">
      <alignment wrapText="1"/>
    </xf>
    <xf numFmtId="43" fontId="12" fillId="11" borderId="12" xfId="3" applyNumberFormat="1" applyFont="1" applyFill="1" applyBorder="1" applyAlignment="1" applyProtection="1">
      <alignment vertical="center" wrapText="1"/>
    </xf>
    <xf numFmtId="43" fontId="12" fillId="11" borderId="4" xfId="3" applyNumberFormat="1" applyFont="1" applyFill="1" applyBorder="1" applyAlignment="1" applyProtection="1">
      <alignment vertical="center" wrapText="1"/>
    </xf>
    <xf numFmtId="0" fontId="11" fillId="12" borderId="4" xfId="2" applyFont="1" applyFill="1" applyBorder="1" applyAlignment="1" applyProtection="1">
      <alignment wrapText="1"/>
    </xf>
    <xf numFmtId="43" fontId="12" fillId="12" borderId="12" xfId="3" applyNumberFormat="1" applyFont="1" applyFill="1" applyBorder="1" applyAlignment="1" applyProtection="1">
      <alignment vertical="center" wrapText="1"/>
    </xf>
    <xf numFmtId="43" fontId="12" fillId="12" borderId="4" xfId="3" applyNumberFormat="1" applyFont="1" applyFill="1" applyBorder="1" applyAlignment="1" applyProtection="1">
      <alignment vertical="center" wrapText="1"/>
    </xf>
    <xf numFmtId="0" fontId="11" fillId="9" borderId="4" xfId="2" applyFont="1" applyFill="1" applyBorder="1" applyAlignment="1" applyProtection="1">
      <alignment wrapText="1"/>
    </xf>
    <xf numFmtId="43" fontId="12" fillId="9" borderId="4" xfId="3" applyNumberFormat="1" applyFont="1" applyFill="1" applyBorder="1" applyAlignment="1" applyProtection="1">
      <alignment vertical="center" wrapText="1"/>
    </xf>
    <xf numFmtId="43" fontId="14" fillId="2" borderId="4" xfId="3" applyNumberFormat="1" applyFont="1" applyFill="1" applyBorder="1" applyAlignment="1" applyProtection="1">
      <alignment vertical="center" wrapText="1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left"/>
    </xf>
    <xf numFmtId="0" fontId="2" fillId="6" borderId="18" xfId="0" applyFont="1" applyFill="1" applyBorder="1" applyAlignment="1">
      <alignment horizontal="center" vertical="center"/>
    </xf>
    <xf numFmtId="0" fontId="2" fillId="6" borderId="19" xfId="0" applyFont="1" applyFill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/>
    </xf>
    <xf numFmtId="0" fontId="2" fillId="6" borderId="28" xfId="0" applyFont="1" applyFill="1" applyBorder="1" applyAlignment="1">
      <alignment horizontal="center" vertical="center"/>
    </xf>
    <xf numFmtId="0" fontId="2" fillId="6" borderId="29" xfId="0" applyFont="1" applyFill="1" applyBorder="1" applyAlignment="1">
      <alignment horizontal="center" vertical="center"/>
    </xf>
    <xf numFmtId="0" fontId="2" fillId="6" borderId="30" xfId="0" applyFont="1" applyFill="1" applyBorder="1" applyAlignment="1">
      <alignment horizontal="center" vertical="center"/>
    </xf>
    <xf numFmtId="43" fontId="6" fillId="10" borderId="36" xfId="1" applyNumberFormat="1" applyFont="1" applyFill="1" applyBorder="1" applyAlignment="1" applyProtection="1">
      <alignment horizontal="center" vertical="center" wrapText="1"/>
    </xf>
    <xf numFmtId="43" fontId="6" fillId="10" borderId="37" xfId="1" applyNumberFormat="1" applyFont="1" applyFill="1" applyBorder="1" applyAlignment="1" applyProtection="1">
      <alignment horizontal="center" vertical="center" wrapText="1"/>
    </xf>
    <xf numFmtId="10" fontId="6" fillId="10" borderId="27" xfId="1" applyNumberFormat="1" applyFont="1" applyFill="1" applyBorder="1" applyAlignment="1" applyProtection="1">
      <alignment horizontal="center" vertical="center" wrapText="1"/>
    </xf>
    <xf numFmtId="10" fontId="6" fillId="10" borderId="33" xfId="1" applyNumberFormat="1" applyFont="1" applyFill="1" applyBorder="1" applyAlignment="1" applyProtection="1">
      <alignment horizontal="center" vertical="center" wrapText="1"/>
    </xf>
    <xf numFmtId="44" fontId="5" fillId="0" borderId="6" xfId="1" applyFont="1" applyFill="1" applyBorder="1" applyAlignment="1" applyProtection="1">
      <alignment vertical="center" wrapText="1"/>
      <protection locked="0"/>
    </xf>
    <xf numFmtId="44" fontId="5" fillId="0" borderId="11" xfId="1" applyFont="1" applyFill="1" applyBorder="1" applyAlignment="1" applyProtection="1">
      <alignment vertical="center" wrapText="1"/>
      <protection locked="0"/>
    </xf>
    <xf numFmtId="44" fontId="5" fillId="0" borderId="22" xfId="1" applyFont="1" applyFill="1" applyBorder="1" applyAlignment="1" applyProtection="1">
      <alignment vertical="center" wrapText="1"/>
      <protection locked="0"/>
    </xf>
    <xf numFmtId="44" fontId="5" fillId="0" borderId="40" xfId="1" applyFont="1" applyFill="1" applyBorder="1" applyAlignment="1" applyProtection="1">
      <alignment vertical="center" wrapText="1"/>
      <protection locked="0"/>
    </xf>
    <xf numFmtId="0" fontId="2" fillId="6" borderId="15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42" xfId="0" applyFont="1" applyFill="1" applyBorder="1" applyAlignment="1">
      <alignment horizontal="center" vertical="center"/>
    </xf>
    <xf numFmtId="0" fontId="2" fillId="6" borderId="4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4" fontId="5" fillId="0" borderId="6" xfId="1" applyFont="1" applyFill="1" applyBorder="1" applyAlignment="1" applyProtection="1">
      <alignment vertical="center" wrapText="1"/>
    </xf>
    <xf numFmtId="44" fontId="5" fillId="0" borderId="11" xfId="1" applyFont="1" applyFill="1" applyBorder="1" applyAlignment="1" applyProtection="1">
      <alignment vertical="center" wrapText="1"/>
    </xf>
    <xf numFmtId="0" fontId="6" fillId="2" borderId="25" xfId="0" applyFont="1" applyFill="1" applyBorder="1" applyAlignment="1" applyProtection="1">
      <alignment horizontal="center" vertical="center" wrapText="1"/>
    </xf>
    <xf numFmtId="0" fontId="6" fillId="2" borderId="39" xfId="0" applyFont="1" applyFill="1" applyBorder="1" applyAlignment="1" applyProtection="1">
      <alignment horizontal="center" vertical="center" wrapText="1"/>
    </xf>
    <xf numFmtId="0" fontId="18" fillId="2" borderId="27" xfId="0" applyFont="1" applyFill="1" applyBorder="1" applyAlignment="1" applyProtection="1">
      <alignment horizontal="center" vertical="center" wrapText="1"/>
    </xf>
    <xf numFmtId="0" fontId="18" fillId="2" borderId="33" xfId="0" applyFont="1" applyFill="1" applyBorder="1" applyAlignment="1" applyProtection="1">
      <alignment horizontal="center" vertical="center" wrapText="1"/>
    </xf>
    <xf numFmtId="0" fontId="2" fillId="6" borderId="34" xfId="0" applyFont="1" applyFill="1" applyBorder="1" applyAlignment="1">
      <alignment horizontal="center" vertical="center" wrapText="1"/>
    </xf>
    <xf numFmtId="0" fontId="2" fillId="6" borderId="35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4" fontId="5" fillId="0" borderId="13" xfId="1" applyFont="1" applyFill="1" applyBorder="1" applyAlignment="1" applyProtection="1">
      <alignment vertical="center" wrapText="1"/>
      <protection locked="0"/>
    </xf>
    <xf numFmtId="44" fontId="5" fillId="0" borderId="14" xfId="1" applyFont="1" applyFill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right"/>
      <protection locked="0"/>
    </xf>
    <xf numFmtId="0" fontId="3" fillId="0" borderId="23" xfId="0" applyFont="1" applyBorder="1" applyAlignment="1" applyProtection="1">
      <alignment horizontal="right"/>
      <protection locked="0"/>
    </xf>
    <xf numFmtId="0" fontId="3" fillId="0" borderId="3" xfId="0" applyFont="1" applyBorder="1" applyAlignment="1" applyProtection="1">
      <alignment horizontal="right"/>
      <protection locked="0"/>
    </xf>
    <xf numFmtId="0" fontId="2" fillId="0" borderId="2" xfId="0" applyFont="1" applyBorder="1" applyAlignment="1" applyProtection="1">
      <alignment horizontal="right"/>
      <protection locked="0"/>
    </xf>
    <xf numFmtId="0" fontId="2" fillId="0" borderId="23" xfId="0" applyFont="1" applyBorder="1" applyAlignment="1" applyProtection="1">
      <alignment horizontal="right"/>
      <protection locked="0"/>
    </xf>
    <xf numFmtId="0" fontId="2" fillId="0" borderId="3" xfId="0" applyFont="1" applyBorder="1" applyAlignment="1" applyProtection="1">
      <alignment horizontal="right"/>
      <protection locked="0"/>
    </xf>
    <xf numFmtId="0" fontId="4" fillId="2" borderId="36" xfId="0" applyFont="1" applyFill="1" applyBorder="1" applyAlignment="1" applyProtection="1">
      <alignment horizontal="center" vertical="center" wrapText="1"/>
    </xf>
    <xf numFmtId="0" fontId="4" fillId="2" borderId="37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7" borderId="13" xfId="0" applyFont="1" applyFill="1" applyBorder="1" applyAlignment="1">
      <alignment horizontal="center" vertical="center"/>
    </xf>
    <xf numFmtId="0" fontId="2" fillId="7" borderId="15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7" borderId="32" xfId="0" applyFont="1" applyFill="1" applyBorder="1" applyAlignment="1">
      <alignment horizontal="center" vertical="center"/>
    </xf>
    <xf numFmtId="0" fontId="2" fillId="7" borderId="42" xfId="0" applyFont="1" applyFill="1" applyBorder="1" applyAlignment="1">
      <alignment horizontal="center" vertical="center"/>
    </xf>
    <xf numFmtId="0" fontId="2" fillId="7" borderId="43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7" borderId="36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26" xfId="0" applyFont="1" applyFill="1" applyBorder="1" applyAlignment="1">
      <alignment horizontal="center" vertical="center" wrapText="1"/>
    </xf>
    <xf numFmtId="0" fontId="2" fillId="7" borderId="37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/>
    </xf>
    <xf numFmtId="0" fontId="2" fillId="7" borderId="19" xfId="0" applyFont="1" applyFill="1" applyBorder="1" applyAlignment="1">
      <alignment horizontal="center" vertical="center"/>
    </xf>
    <xf numFmtId="0" fontId="2" fillId="7" borderId="20" xfId="0" applyFont="1" applyFill="1" applyBorder="1" applyAlignment="1">
      <alignment horizontal="center" vertical="center"/>
    </xf>
    <xf numFmtId="0" fontId="2" fillId="7" borderId="28" xfId="0" applyFont="1" applyFill="1" applyBorder="1" applyAlignment="1">
      <alignment horizontal="center" vertical="center"/>
    </xf>
    <xf numFmtId="0" fontId="2" fillId="7" borderId="29" xfId="0" applyFont="1" applyFill="1" applyBorder="1" applyAlignment="1">
      <alignment horizontal="center" vertical="center"/>
    </xf>
    <xf numFmtId="0" fontId="2" fillId="7" borderId="30" xfId="0" applyFont="1" applyFill="1" applyBorder="1" applyAlignment="1">
      <alignment horizontal="center" vertical="center"/>
    </xf>
    <xf numFmtId="0" fontId="2" fillId="8" borderId="13" xfId="0" applyFont="1" applyFill="1" applyBorder="1" applyAlignment="1">
      <alignment horizontal="center" vertical="center"/>
    </xf>
    <xf numFmtId="0" fontId="2" fillId="8" borderId="15" xfId="0" applyFont="1" applyFill="1" applyBorder="1" applyAlignment="1">
      <alignment horizontal="center" vertical="center"/>
    </xf>
    <xf numFmtId="0" fontId="2" fillId="8" borderId="9" xfId="0" applyFont="1" applyFill="1" applyBorder="1" applyAlignment="1">
      <alignment horizontal="center" vertical="center"/>
    </xf>
    <xf numFmtId="0" fontId="2" fillId="8" borderId="32" xfId="0" applyFont="1" applyFill="1" applyBorder="1" applyAlignment="1">
      <alignment horizontal="center" vertical="center"/>
    </xf>
    <xf numFmtId="0" fontId="2" fillId="8" borderId="42" xfId="0" applyFont="1" applyFill="1" applyBorder="1" applyAlignment="1">
      <alignment horizontal="center" vertical="center"/>
    </xf>
    <xf numFmtId="0" fontId="2" fillId="8" borderId="43" xfId="0" applyFont="1" applyFill="1" applyBorder="1" applyAlignment="1">
      <alignment horizontal="center" vertical="center"/>
    </xf>
    <xf numFmtId="0" fontId="2" fillId="8" borderId="36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26" xfId="0" applyFont="1" applyFill="1" applyBorder="1" applyAlignment="1">
      <alignment horizontal="center" vertical="center" wrapText="1"/>
    </xf>
    <xf numFmtId="0" fontId="2" fillId="8" borderId="37" xfId="0" applyFont="1" applyFill="1" applyBorder="1" applyAlignment="1">
      <alignment horizontal="center" vertical="center" wrapText="1"/>
    </xf>
    <xf numFmtId="0" fontId="2" fillId="8" borderId="18" xfId="0" applyFont="1" applyFill="1" applyBorder="1" applyAlignment="1">
      <alignment horizontal="center" vertical="center"/>
    </xf>
    <xf numFmtId="0" fontId="2" fillId="8" borderId="19" xfId="0" applyFont="1" applyFill="1" applyBorder="1" applyAlignment="1">
      <alignment horizontal="center" vertical="center"/>
    </xf>
    <xf numFmtId="0" fontId="2" fillId="8" borderId="20" xfId="0" applyFont="1" applyFill="1" applyBorder="1" applyAlignment="1">
      <alignment horizontal="center" vertical="center"/>
    </xf>
    <xf numFmtId="0" fontId="2" fillId="8" borderId="28" xfId="0" applyFont="1" applyFill="1" applyBorder="1" applyAlignment="1">
      <alignment horizontal="center" vertical="center"/>
    </xf>
    <xf numFmtId="0" fontId="2" fillId="8" borderId="29" xfId="0" applyFont="1" applyFill="1" applyBorder="1" applyAlignment="1">
      <alignment horizontal="center" vertical="center"/>
    </xf>
    <xf numFmtId="0" fontId="2" fillId="8" borderId="30" xfId="0" applyFont="1" applyFill="1" applyBorder="1" applyAlignment="1">
      <alignment horizontal="center" vertical="center"/>
    </xf>
    <xf numFmtId="0" fontId="2" fillId="9" borderId="13" xfId="0" applyFont="1" applyFill="1" applyBorder="1" applyAlignment="1">
      <alignment horizontal="center" vertical="center"/>
    </xf>
    <xf numFmtId="0" fontId="2" fillId="9" borderId="15" xfId="0" applyFont="1" applyFill="1" applyBorder="1" applyAlignment="1">
      <alignment horizontal="center" vertical="center"/>
    </xf>
    <xf numFmtId="0" fontId="2" fillId="9" borderId="9" xfId="0" applyFont="1" applyFill="1" applyBorder="1" applyAlignment="1">
      <alignment horizontal="center" vertical="center"/>
    </xf>
    <xf numFmtId="0" fontId="2" fillId="9" borderId="32" xfId="0" applyFont="1" applyFill="1" applyBorder="1" applyAlignment="1">
      <alignment horizontal="center" vertical="center"/>
    </xf>
    <xf numFmtId="0" fontId="2" fillId="9" borderId="42" xfId="0" applyFont="1" applyFill="1" applyBorder="1" applyAlignment="1">
      <alignment horizontal="center" vertical="center"/>
    </xf>
    <xf numFmtId="0" fontId="2" fillId="9" borderId="43" xfId="0" applyFont="1" applyFill="1" applyBorder="1" applyAlignment="1">
      <alignment horizontal="center" vertical="center"/>
    </xf>
    <xf numFmtId="0" fontId="2" fillId="9" borderId="45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 wrapText="1"/>
    </xf>
    <xf numFmtId="0" fontId="2" fillId="9" borderId="46" xfId="0" applyFont="1" applyFill="1" applyBorder="1" applyAlignment="1">
      <alignment horizontal="center" vertical="center" wrapText="1"/>
    </xf>
    <xf numFmtId="0" fontId="2" fillId="9" borderId="18" xfId="0" applyFont="1" applyFill="1" applyBorder="1" applyAlignment="1">
      <alignment horizontal="center" vertical="center"/>
    </xf>
    <xf numFmtId="0" fontId="2" fillId="9" borderId="19" xfId="0" applyFon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/>
    </xf>
    <xf numFmtId="0" fontId="2" fillId="9" borderId="28" xfId="0" applyFont="1" applyFill="1" applyBorder="1" applyAlignment="1">
      <alignment horizontal="center" vertical="center"/>
    </xf>
    <xf numFmtId="0" fontId="2" fillId="9" borderId="29" xfId="0" applyFont="1" applyFill="1" applyBorder="1" applyAlignment="1">
      <alignment horizontal="center" vertical="center"/>
    </xf>
    <xf numFmtId="0" fontId="2" fillId="9" borderId="30" xfId="0" applyFont="1" applyFill="1" applyBorder="1" applyAlignment="1">
      <alignment horizontal="center" vertical="center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2" borderId="16" xfId="0" applyFont="1" applyFill="1" applyBorder="1" applyAlignment="1" applyProtection="1">
      <alignment horizontal="center" vertical="center" wrapText="1"/>
    </xf>
    <xf numFmtId="0" fontId="18" fillId="2" borderId="6" xfId="0" applyFont="1" applyFill="1" applyBorder="1" applyAlignment="1" applyProtection="1">
      <alignment horizontal="center" vertical="center" wrapText="1"/>
    </xf>
    <xf numFmtId="0" fontId="18" fillId="2" borderId="16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16" xfId="0" applyFont="1" applyFill="1" applyBorder="1" applyAlignment="1" applyProtection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3" fillId="0" borderId="45" xfId="2" applyFont="1" applyBorder="1" applyAlignment="1" applyProtection="1">
      <alignment horizontal="right"/>
      <protection locked="0"/>
    </xf>
    <xf numFmtId="0" fontId="3" fillId="0" borderId="47" xfId="2" applyFont="1" applyBorder="1" applyAlignment="1" applyProtection="1">
      <alignment horizontal="right"/>
      <protection locked="0"/>
    </xf>
    <xf numFmtId="0" fontId="2" fillId="0" borderId="2" xfId="2" applyFont="1" applyBorder="1" applyAlignment="1" applyProtection="1">
      <alignment horizontal="right"/>
      <protection locked="0"/>
    </xf>
    <xf numFmtId="0" fontId="2" fillId="0" borderId="3" xfId="2" applyFont="1" applyBorder="1" applyAlignment="1" applyProtection="1">
      <alignment horizontal="right"/>
      <protection locked="0"/>
    </xf>
    <xf numFmtId="0" fontId="3" fillId="0" borderId="46" xfId="2" applyFont="1" applyBorder="1" applyAlignment="1" applyProtection="1">
      <alignment horizontal="right"/>
      <protection locked="0"/>
    </xf>
    <xf numFmtId="0" fontId="3" fillId="0" borderId="48" xfId="2" applyFont="1" applyBorder="1" applyAlignment="1" applyProtection="1">
      <alignment horizontal="right"/>
      <protection locked="0"/>
    </xf>
    <xf numFmtId="0" fontId="8" fillId="2" borderId="4" xfId="2" applyFont="1" applyFill="1" applyBorder="1" applyAlignment="1" applyProtection="1">
      <alignment horizontal="center" vertical="center" wrapText="1"/>
    </xf>
    <xf numFmtId="0" fontId="11" fillId="2" borderId="4" xfId="2" applyFont="1" applyFill="1" applyBorder="1" applyAlignment="1" applyProtection="1">
      <alignment wrapText="1"/>
    </xf>
    <xf numFmtId="0" fontId="9" fillId="2" borderId="4" xfId="2" applyFont="1" applyFill="1" applyBorder="1" applyAlignment="1" applyProtection="1">
      <alignment horizontal="center" vertical="center" wrapText="1"/>
    </xf>
    <xf numFmtId="0" fontId="9" fillId="2" borderId="4" xfId="2" applyFont="1" applyFill="1" applyBorder="1" applyAlignment="1" applyProtection="1">
      <alignment vertical="center" wrapText="1"/>
    </xf>
    <xf numFmtId="0" fontId="9" fillId="2" borderId="4" xfId="2" applyFont="1" applyFill="1" applyBorder="1" applyAlignment="1" applyProtection="1">
      <alignment wrapText="1"/>
    </xf>
  </cellXfs>
  <cellStyles count="4">
    <cellStyle name="Moneda" xfId="1" builtinId="4"/>
    <cellStyle name="Moneda 2" xfId="3"/>
    <cellStyle name="Normal" xfId="0" builtinId="0"/>
    <cellStyle name="Normal 2" xfId="2"/>
  </cellStyles>
  <dxfs count="2">
    <dxf>
      <fill>
        <patternFill>
          <bgColor rgb="FFFF0000"/>
        </patternFill>
      </fill>
    </dxf>
    <dxf>
      <font>
        <color rgb="FFFF0000"/>
      </font>
    </dxf>
  </dxfs>
  <tableStyles count="0" defaultTableStyle="TableStyleMedium2" defaultPivotStyle="PivotStyleLight16"/>
  <colors>
    <mruColors>
      <color rgb="FFFFCCFF"/>
      <color rgb="FFCCFFFF"/>
      <color rgb="FFFFCC99"/>
      <color rgb="FFFFCC66"/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19050</xdr:colOff>
      <xdr:row>3</xdr:row>
      <xdr:rowOff>104775</xdr:rowOff>
    </xdr:to>
    <xdr:pic>
      <xdr:nvPicPr>
        <xdr:cNvPr id="3" name="Picture 13" descr="logo Mº empleo y S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955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904875</xdr:colOff>
      <xdr:row>0</xdr:row>
      <xdr:rowOff>19050</xdr:rowOff>
    </xdr:from>
    <xdr:to>
      <xdr:col>8</xdr:col>
      <xdr:colOff>790575</xdr:colOff>
      <xdr:row>3</xdr:row>
      <xdr:rowOff>85725</xdr:rowOff>
    </xdr:to>
    <xdr:pic>
      <xdr:nvPicPr>
        <xdr:cNvPr id="4" name="Imagen 2" descr="Logo FS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19050"/>
          <a:ext cx="19431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19050</xdr:colOff>
      <xdr:row>3</xdr:row>
      <xdr:rowOff>104775</xdr:rowOff>
    </xdr:to>
    <xdr:pic>
      <xdr:nvPicPr>
        <xdr:cNvPr id="3" name="Picture 13" descr="logo Mº empleo y S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955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962025</xdr:colOff>
      <xdr:row>0</xdr:row>
      <xdr:rowOff>28575</xdr:rowOff>
    </xdr:from>
    <xdr:to>
      <xdr:col>9</xdr:col>
      <xdr:colOff>0</xdr:colOff>
      <xdr:row>3</xdr:row>
      <xdr:rowOff>95250</xdr:rowOff>
    </xdr:to>
    <xdr:pic>
      <xdr:nvPicPr>
        <xdr:cNvPr id="4" name="Imagen 2" descr="Logo FS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28575"/>
          <a:ext cx="19431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19050</xdr:colOff>
      <xdr:row>3</xdr:row>
      <xdr:rowOff>104775</xdr:rowOff>
    </xdr:to>
    <xdr:pic>
      <xdr:nvPicPr>
        <xdr:cNvPr id="4" name="Picture 13" descr="logo Mº empleo y S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955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933450</xdr:colOff>
      <xdr:row>0</xdr:row>
      <xdr:rowOff>19050</xdr:rowOff>
    </xdr:from>
    <xdr:to>
      <xdr:col>9</xdr:col>
      <xdr:colOff>0</xdr:colOff>
      <xdr:row>3</xdr:row>
      <xdr:rowOff>85725</xdr:rowOff>
    </xdr:to>
    <xdr:pic>
      <xdr:nvPicPr>
        <xdr:cNvPr id="5" name="Imagen 2" descr="Logo FS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5475" y="19050"/>
          <a:ext cx="19431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85725</xdr:rowOff>
    </xdr:from>
    <xdr:to>
      <xdr:col>3</xdr:col>
      <xdr:colOff>47625</xdr:colOff>
      <xdr:row>4</xdr:row>
      <xdr:rowOff>0</xdr:rowOff>
    </xdr:to>
    <xdr:pic>
      <xdr:nvPicPr>
        <xdr:cNvPr id="3" name="Picture 13" descr="logo Mº empleo y S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5725"/>
          <a:ext cx="22955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876300</xdr:colOff>
      <xdr:row>0</xdr:row>
      <xdr:rowOff>57150</xdr:rowOff>
    </xdr:from>
    <xdr:to>
      <xdr:col>8</xdr:col>
      <xdr:colOff>762000</xdr:colOff>
      <xdr:row>3</xdr:row>
      <xdr:rowOff>123825</xdr:rowOff>
    </xdr:to>
    <xdr:pic>
      <xdr:nvPicPr>
        <xdr:cNvPr id="4" name="Imagen 2" descr="Logo FS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57150"/>
          <a:ext cx="19431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35718</xdr:colOff>
      <xdr:row>0</xdr:row>
      <xdr:rowOff>47625</xdr:rowOff>
    </xdr:from>
    <xdr:to>
      <xdr:col>1</xdr:col>
      <xdr:colOff>640555</xdr:colOff>
      <xdr:row>4</xdr:row>
      <xdr:rowOff>57150</xdr:rowOff>
    </xdr:to>
    <xdr:pic>
      <xdr:nvPicPr>
        <xdr:cNvPr id="3" name="Picture 13" descr="logo Mº empleo y S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" y="47625"/>
          <a:ext cx="22955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0</xdr:row>
      <xdr:rowOff>71437</xdr:rowOff>
    </xdr:from>
    <xdr:to>
      <xdr:col>4</xdr:col>
      <xdr:colOff>1990725</xdr:colOff>
      <xdr:row>4</xdr:row>
      <xdr:rowOff>42862</xdr:rowOff>
    </xdr:to>
    <xdr:pic>
      <xdr:nvPicPr>
        <xdr:cNvPr id="5" name="Imagen 2" descr="Logo FS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1969" y="71437"/>
          <a:ext cx="19907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O318"/>
  <sheetViews>
    <sheetView zoomScaleNormal="100" workbookViewId="0">
      <selection activeCell="I11" sqref="I11:I12"/>
    </sheetView>
  </sheetViews>
  <sheetFormatPr baseColWidth="10" defaultRowHeight="15" x14ac:dyDescent="0.25"/>
  <cols>
    <col min="1" max="1" width="13.28515625" customWidth="1"/>
    <col min="2" max="2" width="11" bestFit="1" customWidth="1"/>
    <col min="3" max="3" width="9.85546875" customWidth="1"/>
    <col min="4" max="4" width="5.140625" customWidth="1"/>
    <col min="5" max="5" width="5.5703125" customWidth="1"/>
    <col min="6" max="6" width="26.7109375" customWidth="1"/>
    <col min="7" max="7" width="18.140625" customWidth="1"/>
    <col min="8" max="8" width="13.28515625" customWidth="1"/>
    <col min="9" max="9" width="12.28515625" customWidth="1"/>
  </cols>
  <sheetData>
    <row r="6" spans="1:14" ht="15.75" thickBot="1" x14ac:dyDescent="0.3"/>
    <row r="7" spans="1:14" ht="15.75" thickBot="1" x14ac:dyDescent="0.3">
      <c r="A7" s="1" t="s">
        <v>0</v>
      </c>
      <c r="B7" s="118"/>
      <c r="C7" s="119"/>
      <c r="D7" s="119"/>
      <c r="E7" s="119"/>
      <c r="F7" s="119"/>
      <c r="G7" s="120"/>
    </row>
    <row r="8" spans="1:14" ht="15.75" thickBot="1" x14ac:dyDescent="0.3">
      <c r="A8" s="1" t="s">
        <v>1</v>
      </c>
      <c r="B8" s="121" t="s">
        <v>2</v>
      </c>
      <c r="C8" s="122"/>
      <c r="D8" s="122"/>
      <c r="E8" s="122"/>
      <c r="F8" s="122"/>
      <c r="G8" s="123"/>
    </row>
    <row r="9" spans="1:14" ht="15.75" thickBot="1" x14ac:dyDescent="0.3">
      <c r="A9" s="1" t="s">
        <v>3</v>
      </c>
      <c r="B9" s="118"/>
      <c r="C9" s="119"/>
      <c r="D9" s="119"/>
      <c r="E9" s="119"/>
      <c r="F9" s="119"/>
      <c r="G9" s="120"/>
    </row>
    <row r="10" spans="1:14" ht="15.75" thickBot="1" x14ac:dyDescent="0.3"/>
    <row r="11" spans="1:14" ht="15" customHeight="1" x14ac:dyDescent="0.25">
      <c r="A11" s="124" t="s">
        <v>8</v>
      </c>
      <c r="B11" s="126" t="s">
        <v>9</v>
      </c>
      <c r="C11" s="126" t="s">
        <v>10</v>
      </c>
      <c r="D11" s="128" t="s">
        <v>11</v>
      </c>
      <c r="E11" s="128"/>
      <c r="F11" s="107" t="s">
        <v>14</v>
      </c>
      <c r="G11" s="107" t="s">
        <v>121</v>
      </c>
      <c r="H11" s="107" t="s">
        <v>123</v>
      </c>
      <c r="I11" s="109" t="s">
        <v>124</v>
      </c>
    </row>
    <row r="12" spans="1:14" ht="22.5" customHeight="1" thickBot="1" x14ac:dyDescent="0.3">
      <c r="A12" s="125"/>
      <c r="B12" s="127"/>
      <c r="C12" s="127"/>
      <c r="D12" s="22" t="s">
        <v>12</v>
      </c>
      <c r="E12" s="22" t="s">
        <v>13</v>
      </c>
      <c r="F12" s="108"/>
      <c r="G12" s="108"/>
      <c r="H12" s="108"/>
      <c r="I12" s="110"/>
    </row>
    <row r="13" spans="1:14" ht="15" customHeight="1" x14ac:dyDescent="0.25">
      <c r="A13" s="111" t="s">
        <v>24</v>
      </c>
      <c r="B13" s="113" t="s">
        <v>4</v>
      </c>
      <c r="C13" s="115" t="s">
        <v>5</v>
      </c>
      <c r="D13" s="115"/>
      <c r="E13" s="115"/>
      <c r="F13" s="19" t="s">
        <v>15</v>
      </c>
      <c r="G13" s="20"/>
      <c r="H13" s="21"/>
      <c r="I13" s="23">
        <f>H13-G13</f>
        <v>0</v>
      </c>
    </row>
    <row r="14" spans="1:14" ht="15" customHeight="1" x14ac:dyDescent="0.25">
      <c r="A14" s="111"/>
      <c r="B14" s="113"/>
      <c r="C14" s="104"/>
      <c r="D14" s="104"/>
      <c r="E14" s="104"/>
      <c r="F14" s="2" t="s">
        <v>16</v>
      </c>
      <c r="G14" s="6"/>
      <c r="H14" s="7"/>
      <c r="I14" s="23">
        <f>H14-G14</f>
        <v>0</v>
      </c>
    </row>
    <row r="15" spans="1:14" ht="15" customHeight="1" x14ac:dyDescent="0.25">
      <c r="A15" s="111"/>
      <c r="B15" s="113"/>
      <c r="C15" s="104"/>
      <c r="D15" s="104"/>
      <c r="E15" s="104"/>
      <c r="F15" s="3" t="s">
        <v>17</v>
      </c>
      <c r="G15" s="105"/>
      <c r="H15" s="116"/>
      <c r="I15" s="98">
        <f>H15-G15</f>
        <v>0</v>
      </c>
      <c r="N15" s="69"/>
    </row>
    <row r="16" spans="1:14" x14ac:dyDescent="0.25">
      <c r="A16" s="111"/>
      <c r="B16" s="113"/>
      <c r="C16" s="104"/>
      <c r="D16" s="104"/>
      <c r="E16" s="104"/>
      <c r="F16" s="4" t="s">
        <v>18</v>
      </c>
      <c r="G16" s="106"/>
      <c r="H16" s="117"/>
      <c r="I16" s="99"/>
    </row>
    <row r="17" spans="1:15" x14ac:dyDescent="0.25">
      <c r="A17" s="111"/>
      <c r="B17" s="113"/>
      <c r="C17" s="104"/>
      <c r="D17" s="104"/>
      <c r="E17" s="104"/>
      <c r="F17" s="3" t="s">
        <v>17</v>
      </c>
      <c r="G17" s="105"/>
      <c r="H17" s="116"/>
      <c r="I17" s="98">
        <f t="shared" ref="I17" si="0">H17-G17</f>
        <v>0</v>
      </c>
    </row>
    <row r="18" spans="1:15" ht="36" x14ac:dyDescent="0.25">
      <c r="A18" s="111"/>
      <c r="B18" s="113"/>
      <c r="C18" s="104"/>
      <c r="D18" s="104"/>
      <c r="E18" s="104"/>
      <c r="F18" s="4" t="s">
        <v>19</v>
      </c>
      <c r="G18" s="106"/>
      <c r="H18" s="117"/>
      <c r="I18" s="99"/>
    </row>
    <row r="19" spans="1:15" x14ac:dyDescent="0.25">
      <c r="A19" s="111"/>
      <c r="B19" s="113"/>
      <c r="C19" s="104"/>
      <c r="D19" s="104"/>
      <c r="E19" s="104"/>
      <c r="F19" s="3" t="s">
        <v>17</v>
      </c>
      <c r="G19" s="105"/>
      <c r="H19" s="116"/>
      <c r="I19" s="98">
        <f t="shared" ref="I19" si="1">H19-G19</f>
        <v>0</v>
      </c>
    </row>
    <row r="20" spans="1:15" ht="24" x14ac:dyDescent="0.25">
      <c r="A20" s="111"/>
      <c r="B20" s="113"/>
      <c r="C20" s="104"/>
      <c r="D20" s="104"/>
      <c r="E20" s="104"/>
      <c r="F20" s="4" t="s">
        <v>20</v>
      </c>
      <c r="G20" s="106"/>
      <c r="H20" s="117"/>
      <c r="I20" s="99"/>
      <c r="O20" s="72">
        <v>0</v>
      </c>
    </row>
    <row r="21" spans="1:15" x14ac:dyDescent="0.25">
      <c r="A21" s="111"/>
      <c r="B21" s="113"/>
      <c r="C21" s="104"/>
      <c r="D21" s="104"/>
      <c r="E21" s="104"/>
      <c r="F21" s="2" t="s">
        <v>21</v>
      </c>
      <c r="G21" s="8">
        <f>G15+G17+G19</f>
        <v>0</v>
      </c>
      <c r="H21" s="9">
        <f>H15+H17+H19</f>
        <v>0</v>
      </c>
      <c r="I21" s="25">
        <f t="shared" ref="I21:I26" si="2">H21-G21</f>
        <v>0</v>
      </c>
      <c r="O21" s="72">
        <f>ROUND(15%*$G$36,2)</f>
        <v>0</v>
      </c>
    </row>
    <row r="22" spans="1:15" x14ac:dyDescent="0.25">
      <c r="A22" s="111"/>
      <c r="B22" s="113"/>
      <c r="C22" s="104"/>
      <c r="D22" s="104"/>
      <c r="E22" s="104"/>
      <c r="F22" s="5" t="s">
        <v>22</v>
      </c>
      <c r="G22" s="8">
        <f>G13+G14+G21</f>
        <v>0</v>
      </c>
      <c r="H22" s="9">
        <f>H13+H14+H21</f>
        <v>0</v>
      </c>
      <c r="I22" s="25">
        <f t="shared" si="2"/>
        <v>0</v>
      </c>
    </row>
    <row r="23" spans="1:15" x14ac:dyDescent="0.25">
      <c r="A23" s="111"/>
      <c r="B23" s="113"/>
      <c r="C23" s="104"/>
      <c r="D23" s="104"/>
      <c r="E23" s="104"/>
      <c r="F23" s="5" t="s">
        <v>23</v>
      </c>
      <c r="G23" s="8"/>
      <c r="H23" s="9">
        <f>H14+H15+H22</f>
        <v>0</v>
      </c>
      <c r="I23" s="25">
        <f t="shared" si="2"/>
        <v>0</v>
      </c>
    </row>
    <row r="24" spans="1:15" x14ac:dyDescent="0.25">
      <c r="A24" s="111"/>
      <c r="B24" s="113"/>
      <c r="C24" s="104" t="s">
        <v>6</v>
      </c>
      <c r="D24" s="104"/>
      <c r="E24" s="104"/>
      <c r="F24" s="2" t="s">
        <v>15</v>
      </c>
      <c r="G24" s="6"/>
      <c r="H24" s="7"/>
      <c r="I24" s="24">
        <f t="shared" si="2"/>
        <v>0</v>
      </c>
    </row>
    <row r="25" spans="1:15" x14ac:dyDescent="0.25">
      <c r="A25" s="111"/>
      <c r="B25" s="113"/>
      <c r="C25" s="104"/>
      <c r="D25" s="104"/>
      <c r="E25" s="104"/>
      <c r="F25" s="2" t="s">
        <v>16</v>
      </c>
      <c r="G25" s="6"/>
      <c r="H25" s="7"/>
      <c r="I25" s="24">
        <f t="shared" si="2"/>
        <v>0</v>
      </c>
    </row>
    <row r="26" spans="1:15" x14ac:dyDescent="0.25">
      <c r="A26" s="111"/>
      <c r="B26" s="113"/>
      <c r="C26" s="104"/>
      <c r="D26" s="104"/>
      <c r="E26" s="104"/>
      <c r="F26" s="3" t="s">
        <v>17</v>
      </c>
      <c r="G26" s="105"/>
      <c r="H26" s="96"/>
      <c r="I26" s="98">
        <f t="shared" si="2"/>
        <v>0</v>
      </c>
    </row>
    <row r="27" spans="1:15" x14ac:dyDescent="0.25">
      <c r="A27" s="111"/>
      <c r="B27" s="113"/>
      <c r="C27" s="104"/>
      <c r="D27" s="104"/>
      <c r="E27" s="104"/>
      <c r="F27" s="4" t="s">
        <v>18</v>
      </c>
      <c r="G27" s="106"/>
      <c r="H27" s="97"/>
      <c r="I27" s="99"/>
    </row>
    <row r="28" spans="1:15" x14ac:dyDescent="0.25">
      <c r="A28" s="111"/>
      <c r="B28" s="113"/>
      <c r="C28" s="104"/>
      <c r="D28" s="104"/>
      <c r="E28" s="104"/>
      <c r="F28" s="3" t="s">
        <v>17</v>
      </c>
      <c r="G28" s="105"/>
      <c r="H28" s="96"/>
      <c r="I28" s="98">
        <f t="shared" ref="I28" si="3">H28-G28</f>
        <v>0</v>
      </c>
    </row>
    <row r="29" spans="1:15" ht="36" x14ac:dyDescent="0.25">
      <c r="A29" s="111"/>
      <c r="B29" s="113"/>
      <c r="C29" s="104"/>
      <c r="D29" s="104"/>
      <c r="E29" s="104"/>
      <c r="F29" s="4" t="s">
        <v>19</v>
      </c>
      <c r="G29" s="106"/>
      <c r="H29" s="97"/>
      <c r="I29" s="99"/>
    </row>
    <row r="30" spans="1:15" x14ac:dyDescent="0.25">
      <c r="A30" s="111"/>
      <c r="B30" s="113"/>
      <c r="C30" s="104"/>
      <c r="D30" s="104"/>
      <c r="E30" s="104"/>
      <c r="F30" s="3" t="s">
        <v>17</v>
      </c>
      <c r="G30" s="105"/>
      <c r="H30" s="96"/>
      <c r="I30" s="98">
        <f t="shared" ref="I30" si="4">H30-G30</f>
        <v>0</v>
      </c>
    </row>
    <row r="31" spans="1:15" ht="24" x14ac:dyDescent="0.25">
      <c r="A31" s="111"/>
      <c r="B31" s="113"/>
      <c r="C31" s="104"/>
      <c r="D31" s="104"/>
      <c r="E31" s="104"/>
      <c r="F31" s="4" t="s">
        <v>20</v>
      </c>
      <c r="G31" s="106"/>
      <c r="H31" s="97"/>
      <c r="I31" s="99"/>
    </row>
    <row r="32" spans="1:15" x14ac:dyDescent="0.25">
      <c r="A32" s="111"/>
      <c r="B32" s="113"/>
      <c r="C32" s="104"/>
      <c r="D32" s="104"/>
      <c r="E32" s="104"/>
      <c r="F32" s="2" t="s">
        <v>21</v>
      </c>
      <c r="G32" s="8">
        <f>G26+G28+G30</f>
        <v>0</v>
      </c>
      <c r="H32" s="9">
        <f>H26+H28+H30</f>
        <v>0</v>
      </c>
      <c r="I32" s="25">
        <f>H32-G32</f>
        <v>0</v>
      </c>
    </row>
    <row r="33" spans="1:9" x14ac:dyDescent="0.25">
      <c r="A33" s="111"/>
      <c r="B33" s="113"/>
      <c r="C33" s="104"/>
      <c r="D33" s="104"/>
      <c r="E33" s="104"/>
      <c r="F33" s="5" t="s">
        <v>22</v>
      </c>
      <c r="G33" s="8">
        <f>G24+G25+G32</f>
        <v>0</v>
      </c>
      <c r="H33" s="9">
        <f>H24+H25+H32</f>
        <v>0</v>
      </c>
      <c r="I33" s="25">
        <f>I24+I25+I32</f>
        <v>0</v>
      </c>
    </row>
    <row r="34" spans="1:9" x14ac:dyDescent="0.25">
      <c r="A34" s="111"/>
      <c r="B34" s="114"/>
      <c r="C34" s="104"/>
      <c r="D34" s="104"/>
      <c r="E34" s="104"/>
      <c r="F34" s="5" t="s">
        <v>23</v>
      </c>
      <c r="G34" s="8"/>
      <c r="H34" s="9">
        <f>H25+H26+H33</f>
        <v>0</v>
      </c>
      <c r="I34" s="25">
        <f>I25+I26+I33</f>
        <v>0</v>
      </c>
    </row>
    <row r="35" spans="1:9" ht="15.75" thickBot="1" x14ac:dyDescent="0.3">
      <c r="A35" s="111"/>
      <c r="B35" s="100" t="s">
        <v>7</v>
      </c>
      <c r="C35" s="100"/>
      <c r="D35" s="100"/>
      <c r="E35" s="100"/>
      <c r="F35" s="101"/>
      <c r="G35" s="14">
        <f>G22+G23+G33+G34</f>
        <v>0</v>
      </c>
      <c r="H35" s="14">
        <f t="shared" ref="H35" si="5">H22+H23+H33+H34</f>
        <v>0</v>
      </c>
      <c r="I35" s="26">
        <f>H35-G35</f>
        <v>0</v>
      </c>
    </row>
    <row r="36" spans="1:9" x14ac:dyDescent="0.25">
      <c r="A36" s="111"/>
      <c r="B36" s="86" t="s">
        <v>111</v>
      </c>
      <c r="C36" s="87"/>
      <c r="D36" s="87"/>
      <c r="E36" s="87"/>
      <c r="F36" s="88"/>
      <c r="G36" s="15">
        <f>SUM(G13,G24)</f>
        <v>0</v>
      </c>
      <c r="H36" s="92" t="s">
        <v>110</v>
      </c>
      <c r="I36" s="94">
        <f>IFERROR(G37/G36,0)</f>
        <v>0</v>
      </c>
    </row>
    <row r="37" spans="1:9" ht="15.75" thickBot="1" x14ac:dyDescent="0.3">
      <c r="A37" s="111"/>
      <c r="B37" s="89" t="s">
        <v>112</v>
      </c>
      <c r="C37" s="90"/>
      <c r="D37" s="90"/>
      <c r="E37" s="90"/>
      <c r="F37" s="91"/>
      <c r="G37" s="16">
        <f>SUM(G23+G34)</f>
        <v>0</v>
      </c>
      <c r="H37" s="93"/>
      <c r="I37" s="95"/>
    </row>
    <row r="38" spans="1:9" ht="15.75" thickBot="1" x14ac:dyDescent="0.3">
      <c r="A38" s="112"/>
      <c r="B38" s="102" t="s">
        <v>106</v>
      </c>
      <c r="C38" s="102"/>
      <c r="D38" s="102"/>
      <c r="E38" s="102"/>
      <c r="F38" s="103"/>
      <c r="G38" s="17">
        <f>G35</f>
        <v>0</v>
      </c>
      <c r="H38" s="17">
        <f t="shared" ref="H38:I38" si="6">H35</f>
        <v>0</v>
      </c>
      <c r="I38" s="18">
        <f t="shared" si="6"/>
        <v>0</v>
      </c>
    </row>
    <row r="40" spans="1:9" x14ac:dyDescent="0.25">
      <c r="A40" s="84" t="s">
        <v>109</v>
      </c>
      <c r="B40" s="84"/>
      <c r="C40" s="84"/>
      <c r="D40" s="84"/>
      <c r="E40" s="84"/>
      <c r="F40" s="84"/>
      <c r="G40" s="84"/>
      <c r="H40" s="84"/>
      <c r="I40" s="84"/>
    </row>
    <row r="41" spans="1:9" x14ac:dyDescent="0.25">
      <c r="A41" s="84"/>
      <c r="B41" s="84"/>
      <c r="C41" s="84"/>
      <c r="D41" s="84"/>
      <c r="E41" s="84"/>
      <c r="F41" s="84"/>
      <c r="G41" s="84"/>
      <c r="H41" s="84"/>
      <c r="I41" s="84"/>
    </row>
    <row r="42" spans="1:9" x14ac:dyDescent="0.25">
      <c r="A42" s="85" t="s">
        <v>119</v>
      </c>
      <c r="B42" s="85"/>
      <c r="C42" s="85"/>
      <c r="D42" s="85"/>
      <c r="E42" s="85"/>
      <c r="F42" s="85"/>
      <c r="G42" s="85"/>
      <c r="H42" s="85"/>
      <c r="I42" s="85"/>
    </row>
    <row r="318" spans="11:11" x14ac:dyDescent="0.25">
      <c r="K318" t="s">
        <v>120</v>
      </c>
    </row>
  </sheetData>
  <mergeCells count="45">
    <mergeCell ref="B7:G7"/>
    <mergeCell ref="B8:G8"/>
    <mergeCell ref="B9:G9"/>
    <mergeCell ref="A11:A12"/>
    <mergeCell ref="B11:B12"/>
    <mergeCell ref="C11:C12"/>
    <mergeCell ref="D11:E11"/>
    <mergeCell ref="F11:F12"/>
    <mergeCell ref="G11:G12"/>
    <mergeCell ref="H11:H12"/>
    <mergeCell ref="I11:I12"/>
    <mergeCell ref="A13:A38"/>
    <mergeCell ref="B13:B34"/>
    <mergeCell ref="C13:C23"/>
    <mergeCell ref="D13:D23"/>
    <mergeCell ref="E13:E23"/>
    <mergeCell ref="G15:G16"/>
    <mergeCell ref="H15:H16"/>
    <mergeCell ref="I15:I16"/>
    <mergeCell ref="G17:G18"/>
    <mergeCell ref="H17:H18"/>
    <mergeCell ref="I17:I18"/>
    <mergeCell ref="G19:G20"/>
    <mergeCell ref="H19:H20"/>
    <mergeCell ref="I19:I20"/>
    <mergeCell ref="H30:H31"/>
    <mergeCell ref="I30:I31"/>
    <mergeCell ref="B35:F35"/>
    <mergeCell ref="B38:F38"/>
    <mergeCell ref="C24:C34"/>
    <mergeCell ref="D24:D34"/>
    <mergeCell ref="E24:E34"/>
    <mergeCell ref="G26:G27"/>
    <mergeCell ref="H26:H27"/>
    <mergeCell ref="I26:I27"/>
    <mergeCell ref="G28:G29"/>
    <mergeCell ref="H28:H29"/>
    <mergeCell ref="I28:I29"/>
    <mergeCell ref="G30:G31"/>
    <mergeCell ref="A40:I41"/>
    <mergeCell ref="A42:I42"/>
    <mergeCell ref="B36:F36"/>
    <mergeCell ref="B37:F37"/>
    <mergeCell ref="H36:H37"/>
    <mergeCell ref="I36:I37"/>
  </mergeCells>
  <conditionalFormatting sqref="G37">
    <cfRule type="cellIs" dxfId="1" priority="3" operator="greaterThan">
      <formula>15%*$G$36</formula>
    </cfRule>
  </conditionalFormatting>
  <conditionalFormatting sqref="I36:I37">
    <cfRule type="cellIs" dxfId="0" priority="1" operator="greaterThan">
      <formula>"(0.15*$G$36)/$G$36"</formula>
    </cfRule>
  </conditionalFormatting>
  <dataValidations count="2">
    <dataValidation type="list" allowBlank="1" showDropDown="1" showInputMessage="1" showErrorMessage="1" errorTitle="Deberá contener 0 o el 15% " error="Que pongas lo que hay que poner!&quot;" sqref="G37">
      <formula1>$O$20:$O$21</formula1>
    </dataValidation>
    <dataValidation type="custom" allowBlank="1" showInputMessage="1" showErrorMessage="1" errorTitle="Supera!" sqref="I36:I37">
      <formula1>"&gt;15%*G36"</formula1>
    </dataValidation>
  </dataValidations>
  <pageMargins left="0.25" right="0.25" top="0.75" bottom="0.75" header="0.3" footer="0.3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K318"/>
  <sheetViews>
    <sheetView zoomScaleNormal="100" workbookViewId="0">
      <selection activeCell="I11" sqref="I11:I12"/>
    </sheetView>
  </sheetViews>
  <sheetFormatPr baseColWidth="10" defaultRowHeight="15" x14ac:dyDescent="0.25"/>
  <cols>
    <col min="1" max="1" width="13.28515625" customWidth="1"/>
    <col min="2" max="2" width="11" bestFit="1" customWidth="1"/>
    <col min="3" max="3" width="9.85546875" customWidth="1"/>
    <col min="4" max="4" width="5.140625" customWidth="1"/>
    <col min="5" max="5" width="5.5703125" customWidth="1"/>
    <col min="6" max="6" width="26.7109375" customWidth="1"/>
    <col min="7" max="7" width="18.140625" customWidth="1"/>
    <col min="8" max="8" width="13.85546875" customWidth="1"/>
    <col min="9" max="9" width="12.7109375" customWidth="1"/>
  </cols>
  <sheetData>
    <row r="6" spans="1:9" ht="15.75" thickBot="1" x14ac:dyDescent="0.3"/>
    <row r="7" spans="1:9" ht="15.75" thickBot="1" x14ac:dyDescent="0.3">
      <c r="A7" s="1" t="s">
        <v>0</v>
      </c>
      <c r="B7" s="118"/>
      <c r="C7" s="119"/>
      <c r="D7" s="119"/>
      <c r="E7" s="119"/>
      <c r="F7" s="119"/>
      <c r="G7" s="120"/>
    </row>
    <row r="8" spans="1:9" ht="15.75" thickBot="1" x14ac:dyDescent="0.3">
      <c r="A8" s="1" t="s">
        <v>1</v>
      </c>
      <c r="B8" s="121" t="s">
        <v>2</v>
      </c>
      <c r="C8" s="122"/>
      <c r="D8" s="122"/>
      <c r="E8" s="122"/>
      <c r="F8" s="122"/>
      <c r="G8" s="123"/>
    </row>
    <row r="9" spans="1:9" ht="15.75" thickBot="1" x14ac:dyDescent="0.3">
      <c r="A9" s="1" t="s">
        <v>3</v>
      </c>
      <c r="B9" s="118"/>
      <c r="C9" s="119"/>
      <c r="D9" s="119"/>
      <c r="E9" s="119"/>
      <c r="F9" s="119"/>
      <c r="G9" s="120"/>
    </row>
    <row r="10" spans="1:9" ht="15.75" thickBot="1" x14ac:dyDescent="0.3"/>
    <row r="11" spans="1:9" ht="15" customHeight="1" x14ac:dyDescent="0.25">
      <c r="A11" s="124" t="s">
        <v>8</v>
      </c>
      <c r="B11" s="131" t="s">
        <v>9</v>
      </c>
      <c r="C11" s="131" t="s">
        <v>10</v>
      </c>
      <c r="D11" s="129" t="s">
        <v>11</v>
      </c>
      <c r="E11" s="130"/>
      <c r="F11" s="107" t="s">
        <v>14</v>
      </c>
      <c r="G11" s="107" t="s">
        <v>121</v>
      </c>
      <c r="H11" s="107" t="s">
        <v>123</v>
      </c>
      <c r="I11" s="109" t="s">
        <v>124</v>
      </c>
    </row>
    <row r="12" spans="1:9" ht="22.5" customHeight="1" thickBot="1" x14ac:dyDescent="0.3">
      <c r="A12" s="125"/>
      <c r="B12" s="132"/>
      <c r="C12" s="132"/>
      <c r="D12" s="22" t="s">
        <v>12</v>
      </c>
      <c r="E12" s="22" t="s">
        <v>13</v>
      </c>
      <c r="F12" s="108"/>
      <c r="G12" s="108"/>
      <c r="H12" s="108"/>
      <c r="I12" s="110"/>
    </row>
    <row r="13" spans="1:9" ht="15" customHeight="1" thickBot="1" x14ac:dyDescent="0.3">
      <c r="A13" s="141" t="s">
        <v>50</v>
      </c>
      <c r="B13" s="145" t="s">
        <v>34</v>
      </c>
      <c r="C13" s="147" t="s">
        <v>25</v>
      </c>
      <c r="D13" s="147"/>
      <c r="E13" s="147"/>
      <c r="F13" s="30" t="s">
        <v>15</v>
      </c>
      <c r="G13" s="31"/>
      <c r="H13" s="32"/>
      <c r="I13" s="33">
        <f>H13-G13</f>
        <v>0</v>
      </c>
    </row>
    <row r="14" spans="1:9" x14ac:dyDescent="0.25">
      <c r="A14" s="142"/>
      <c r="B14" s="140"/>
      <c r="C14" s="104"/>
      <c r="D14" s="104"/>
      <c r="E14" s="104"/>
      <c r="F14" s="2" t="s">
        <v>16</v>
      </c>
      <c r="G14" s="6"/>
      <c r="H14" s="7"/>
      <c r="I14" s="33">
        <f>H14-G14</f>
        <v>0</v>
      </c>
    </row>
    <row r="15" spans="1:9" x14ac:dyDescent="0.25">
      <c r="A15" s="142"/>
      <c r="B15" s="140"/>
      <c r="C15" s="104"/>
      <c r="D15" s="104"/>
      <c r="E15" s="104"/>
      <c r="F15" s="3" t="s">
        <v>17</v>
      </c>
      <c r="G15" s="105"/>
      <c r="H15" s="116"/>
      <c r="I15" s="98">
        <f>H15-G15</f>
        <v>0</v>
      </c>
    </row>
    <row r="16" spans="1:9" x14ac:dyDescent="0.25">
      <c r="A16" s="142"/>
      <c r="B16" s="140"/>
      <c r="C16" s="104"/>
      <c r="D16" s="104"/>
      <c r="E16" s="104"/>
      <c r="F16" s="4" t="s">
        <v>18</v>
      </c>
      <c r="G16" s="106"/>
      <c r="H16" s="117"/>
      <c r="I16" s="99"/>
    </row>
    <row r="17" spans="1:9" x14ac:dyDescent="0.25">
      <c r="A17" s="142"/>
      <c r="B17" s="140"/>
      <c r="C17" s="104"/>
      <c r="D17" s="104"/>
      <c r="E17" s="104"/>
      <c r="F17" s="3" t="s">
        <v>17</v>
      </c>
      <c r="G17" s="105"/>
      <c r="H17" s="116"/>
      <c r="I17" s="98">
        <f t="shared" ref="I17" si="0">H17-G17</f>
        <v>0</v>
      </c>
    </row>
    <row r="18" spans="1:9" ht="36" x14ac:dyDescent="0.25">
      <c r="A18" s="142"/>
      <c r="B18" s="140"/>
      <c r="C18" s="104"/>
      <c r="D18" s="104"/>
      <c r="E18" s="104"/>
      <c r="F18" s="4" t="s">
        <v>19</v>
      </c>
      <c r="G18" s="106"/>
      <c r="H18" s="117"/>
      <c r="I18" s="99"/>
    </row>
    <row r="19" spans="1:9" x14ac:dyDescent="0.25">
      <c r="A19" s="142"/>
      <c r="B19" s="140"/>
      <c r="C19" s="104"/>
      <c r="D19" s="104"/>
      <c r="E19" s="104"/>
      <c r="F19" s="3" t="s">
        <v>17</v>
      </c>
      <c r="G19" s="105"/>
      <c r="H19" s="116"/>
      <c r="I19" s="98">
        <f t="shared" ref="I19" si="1">H19-G19</f>
        <v>0</v>
      </c>
    </row>
    <row r="20" spans="1:9" ht="24" x14ac:dyDescent="0.25">
      <c r="A20" s="142"/>
      <c r="B20" s="140"/>
      <c r="C20" s="104"/>
      <c r="D20" s="104"/>
      <c r="E20" s="104"/>
      <c r="F20" s="4" t="s">
        <v>20</v>
      </c>
      <c r="G20" s="106"/>
      <c r="H20" s="117"/>
      <c r="I20" s="99"/>
    </row>
    <row r="21" spans="1:9" x14ac:dyDescent="0.25">
      <c r="A21" s="142"/>
      <c r="B21" s="140"/>
      <c r="C21" s="104"/>
      <c r="D21" s="104"/>
      <c r="E21" s="104"/>
      <c r="F21" s="2" t="s">
        <v>21</v>
      </c>
      <c r="G21" s="8">
        <f>G15+G17+G19</f>
        <v>0</v>
      </c>
      <c r="H21" s="9">
        <f>H15+H17+H19</f>
        <v>0</v>
      </c>
      <c r="I21" s="25">
        <f>H21-G21</f>
        <v>0</v>
      </c>
    </row>
    <row r="22" spans="1:9" x14ac:dyDescent="0.25">
      <c r="A22" s="142"/>
      <c r="B22" s="140"/>
      <c r="C22" s="104"/>
      <c r="D22" s="104"/>
      <c r="E22" s="104"/>
      <c r="F22" s="5" t="s">
        <v>22</v>
      </c>
      <c r="G22" s="8">
        <f>G13+G14+G21</f>
        <v>0</v>
      </c>
      <c r="H22" s="9">
        <f>H13+H14+H21</f>
        <v>0</v>
      </c>
      <c r="I22" s="25">
        <f t="shared" ref="I22:I23" si="2">H22-G22</f>
        <v>0</v>
      </c>
    </row>
    <row r="23" spans="1:9" x14ac:dyDescent="0.25">
      <c r="A23" s="142"/>
      <c r="B23" s="140"/>
      <c r="C23" s="104"/>
      <c r="D23" s="104"/>
      <c r="E23" s="104"/>
      <c r="F23" s="5" t="s">
        <v>23</v>
      </c>
      <c r="G23" s="8"/>
      <c r="H23" s="9"/>
      <c r="I23" s="25">
        <f t="shared" si="2"/>
        <v>0</v>
      </c>
    </row>
    <row r="24" spans="1:9" x14ac:dyDescent="0.25">
      <c r="A24" s="142"/>
      <c r="B24" s="140"/>
      <c r="C24" s="104" t="s">
        <v>26</v>
      </c>
      <c r="D24" s="104"/>
      <c r="E24" s="104"/>
      <c r="F24" s="2" t="s">
        <v>15</v>
      </c>
      <c r="G24" s="6"/>
      <c r="H24" s="7"/>
      <c r="I24" s="24">
        <f>H24-G24</f>
        <v>0</v>
      </c>
    </row>
    <row r="25" spans="1:9" x14ac:dyDescent="0.25">
      <c r="A25" s="142"/>
      <c r="B25" s="140"/>
      <c r="C25" s="104"/>
      <c r="D25" s="104"/>
      <c r="E25" s="104"/>
      <c r="F25" s="2" t="s">
        <v>16</v>
      </c>
      <c r="G25" s="6"/>
      <c r="H25" s="7"/>
      <c r="I25" s="24">
        <f>H25-G25</f>
        <v>0</v>
      </c>
    </row>
    <row r="26" spans="1:9" x14ac:dyDescent="0.25">
      <c r="A26" s="142"/>
      <c r="B26" s="140"/>
      <c r="C26" s="104"/>
      <c r="D26" s="104"/>
      <c r="E26" s="104"/>
      <c r="F26" s="3" t="s">
        <v>17</v>
      </c>
      <c r="G26" s="105"/>
      <c r="H26" s="96"/>
      <c r="I26" s="98">
        <f>H26-G26</f>
        <v>0</v>
      </c>
    </row>
    <row r="27" spans="1:9" x14ac:dyDescent="0.25">
      <c r="A27" s="142"/>
      <c r="B27" s="140"/>
      <c r="C27" s="104"/>
      <c r="D27" s="104"/>
      <c r="E27" s="104"/>
      <c r="F27" s="4" t="s">
        <v>18</v>
      </c>
      <c r="G27" s="106"/>
      <c r="H27" s="97"/>
      <c r="I27" s="99"/>
    </row>
    <row r="28" spans="1:9" x14ac:dyDescent="0.25">
      <c r="A28" s="142"/>
      <c r="B28" s="140"/>
      <c r="C28" s="104"/>
      <c r="D28" s="104"/>
      <c r="E28" s="104"/>
      <c r="F28" s="3" t="s">
        <v>17</v>
      </c>
      <c r="G28" s="105"/>
      <c r="H28" s="96"/>
      <c r="I28" s="98">
        <f t="shared" ref="I28" si="3">H28-G28</f>
        <v>0</v>
      </c>
    </row>
    <row r="29" spans="1:9" ht="36" x14ac:dyDescent="0.25">
      <c r="A29" s="142"/>
      <c r="B29" s="140"/>
      <c r="C29" s="104"/>
      <c r="D29" s="104"/>
      <c r="E29" s="104"/>
      <c r="F29" s="4" t="s">
        <v>19</v>
      </c>
      <c r="G29" s="106"/>
      <c r="H29" s="97"/>
      <c r="I29" s="99"/>
    </row>
    <row r="30" spans="1:9" x14ac:dyDescent="0.25">
      <c r="A30" s="142"/>
      <c r="B30" s="140"/>
      <c r="C30" s="104"/>
      <c r="D30" s="104"/>
      <c r="E30" s="104"/>
      <c r="F30" s="3" t="s">
        <v>17</v>
      </c>
      <c r="G30" s="105"/>
      <c r="H30" s="96"/>
      <c r="I30" s="98">
        <f t="shared" ref="I30" si="4">H30-G30</f>
        <v>0</v>
      </c>
    </row>
    <row r="31" spans="1:9" ht="24" x14ac:dyDescent="0.25">
      <c r="A31" s="142"/>
      <c r="B31" s="140"/>
      <c r="C31" s="104"/>
      <c r="D31" s="104"/>
      <c r="E31" s="104"/>
      <c r="F31" s="4" t="s">
        <v>20</v>
      </c>
      <c r="G31" s="106"/>
      <c r="H31" s="97"/>
      <c r="I31" s="99"/>
    </row>
    <row r="32" spans="1:9" x14ac:dyDescent="0.25">
      <c r="A32" s="142"/>
      <c r="B32" s="140"/>
      <c r="C32" s="104"/>
      <c r="D32" s="104"/>
      <c r="E32" s="104"/>
      <c r="F32" s="2" t="s">
        <v>21</v>
      </c>
      <c r="G32" s="8">
        <f>G26+G28+G30</f>
        <v>0</v>
      </c>
      <c r="H32" s="9">
        <f>H26+H28+H30</f>
        <v>0</v>
      </c>
      <c r="I32" s="25">
        <f>H32-G32</f>
        <v>0</v>
      </c>
    </row>
    <row r="33" spans="1:9" x14ac:dyDescent="0.25">
      <c r="A33" s="142"/>
      <c r="B33" s="140"/>
      <c r="C33" s="104"/>
      <c r="D33" s="104"/>
      <c r="E33" s="104"/>
      <c r="F33" s="5" t="s">
        <v>22</v>
      </c>
      <c r="G33" s="8">
        <f>G24+G25+G32</f>
        <v>0</v>
      </c>
      <c r="H33" s="9">
        <f>H24+H25+H32</f>
        <v>0</v>
      </c>
      <c r="I33" s="25">
        <f t="shared" ref="I33:I34" si="5">H33-G33</f>
        <v>0</v>
      </c>
    </row>
    <row r="34" spans="1:9" x14ac:dyDescent="0.25">
      <c r="A34" s="142"/>
      <c r="B34" s="140"/>
      <c r="C34" s="104"/>
      <c r="D34" s="104"/>
      <c r="E34" s="104"/>
      <c r="F34" s="5" t="s">
        <v>23</v>
      </c>
      <c r="G34" s="8"/>
      <c r="H34" s="9"/>
      <c r="I34" s="25">
        <f t="shared" si="5"/>
        <v>0</v>
      </c>
    </row>
    <row r="35" spans="1:9" x14ac:dyDescent="0.25">
      <c r="A35" s="142"/>
      <c r="B35" s="140"/>
      <c r="C35" s="104" t="s">
        <v>27</v>
      </c>
      <c r="D35" s="104"/>
      <c r="E35" s="104"/>
      <c r="F35" s="2" t="s">
        <v>15</v>
      </c>
      <c r="G35" s="6"/>
      <c r="H35" s="7"/>
      <c r="I35" s="24">
        <f>H35-G35</f>
        <v>0</v>
      </c>
    </row>
    <row r="36" spans="1:9" x14ac:dyDescent="0.25">
      <c r="A36" s="142"/>
      <c r="B36" s="140"/>
      <c r="C36" s="104"/>
      <c r="D36" s="104"/>
      <c r="E36" s="104"/>
      <c r="F36" s="2" t="s">
        <v>16</v>
      </c>
      <c r="G36" s="6"/>
      <c r="H36" s="7"/>
      <c r="I36" s="24">
        <f>H36-G36</f>
        <v>0</v>
      </c>
    </row>
    <row r="37" spans="1:9" x14ac:dyDescent="0.25">
      <c r="A37" s="142"/>
      <c r="B37" s="140"/>
      <c r="C37" s="104"/>
      <c r="D37" s="104"/>
      <c r="E37" s="104"/>
      <c r="F37" s="3" t="s">
        <v>17</v>
      </c>
      <c r="G37" s="105"/>
      <c r="H37" s="116"/>
      <c r="I37" s="98">
        <f>H37-G37</f>
        <v>0</v>
      </c>
    </row>
    <row r="38" spans="1:9" x14ac:dyDescent="0.25">
      <c r="A38" s="142"/>
      <c r="B38" s="140"/>
      <c r="C38" s="104"/>
      <c r="D38" s="104"/>
      <c r="E38" s="104"/>
      <c r="F38" s="4" t="s">
        <v>18</v>
      </c>
      <c r="G38" s="106"/>
      <c r="H38" s="117"/>
      <c r="I38" s="99"/>
    </row>
    <row r="39" spans="1:9" x14ac:dyDescent="0.25">
      <c r="A39" s="142"/>
      <c r="B39" s="140"/>
      <c r="C39" s="104"/>
      <c r="D39" s="104"/>
      <c r="E39" s="104"/>
      <c r="F39" s="3" t="s">
        <v>17</v>
      </c>
      <c r="G39" s="105"/>
      <c r="H39" s="116"/>
      <c r="I39" s="98">
        <f t="shared" ref="I39" si="6">H39-G39</f>
        <v>0</v>
      </c>
    </row>
    <row r="40" spans="1:9" ht="36" x14ac:dyDescent="0.25">
      <c r="A40" s="142"/>
      <c r="B40" s="140"/>
      <c r="C40" s="104"/>
      <c r="D40" s="104"/>
      <c r="E40" s="104"/>
      <c r="F40" s="4" t="s">
        <v>19</v>
      </c>
      <c r="G40" s="106"/>
      <c r="H40" s="117"/>
      <c r="I40" s="99"/>
    </row>
    <row r="41" spans="1:9" x14ac:dyDescent="0.25">
      <c r="A41" s="142"/>
      <c r="B41" s="140"/>
      <c r="C41" s="104"/>
      <c r="D41" s="104"/>
      <c r="E41" s="104"/>
      <c r="F41" s="3" t="s">
        <v>17</v>
      </c>
      <c r="G41" s="105"/>
      <c r="H41" s="116"/>
      <c r="I41" s="98">
        <f t="shared" ref="I41" si="7">H41-G41</f>
        <v>0</v>
      </c>
    </row>
    <row r="42" spans="1:9" ht="24" x14ac:dyDescent="0.25">
      <c r="A42" s="142"/>
      <c r="B42" s="140"/>
      <c r="C42" s="104"/>
      <c r="D42" s="104"/>
      <c r="E42" s="104"/>
      <c r="F42" s="4" t="s">
        <v>20</v>
      </c>
      <c r="G42" s="106"/>
      <c r="H42" s="117"/>
      <c r="I42" s="99"/>
    </row>
    <row r="43" spans="1:9" x14ac:dyDescent="0.25">
      <c r="A43" s="142"/>
      <c r="B43" s="140"/>
      <c r="C43" s="104"/>
      <c r="D43" s="104"/>
      <c r="E43" s="104"/>
      <c r="F43" s="2" t="s">
        <v>21</v>
      </c>
      <c r="G43" s="8">
        <f>G37+G39+G41</f>
        <v>0</v>
      </c>
      <c r="H43" s="9">
        <f>H37+H39+H41</f>
        <v>0</v>
      </c>
      <c r="I43" s="25">
        <f>H43-G43</f>
        <v>0</v>
      </c>
    </row>
    <row r="44" spans="1:9" x14ac:dyDescent="0.25">
      <c r="A44" s="142"/>
      <c r="B44" s="140"/>
      <c r="C44" s="104"/>
      <c r="D44" s="104"/>
      <c r="E44" s="104"/>
      <c r="F44" s="5" t="s">
        <v>22</v>
      </c>
      <c r="G44" s="8">
        <f>G35+G36+G43</f>
        <v>0</v>
      </c>
      <c r="H44" s="9">
        <f>H35+H36+H43</f>
        <v>0</v>
      </c>
      <c r="I44" s="25">
        <f t="shared" ref="I44:I45" si="8">H44-G44</f>
        <v>0</v>
      </c>
    </row>
    <row r="45" spans="1:9" x14ac:dyDescent="0.25">
      <c r="A45" s="142"/>
      <c r="B45" s="140"/>
      <c r="C45" s="104"/>
      <c r="D45" s="104"/>
      <c r="E45" s="104"/>
      <c r="F45" s="5" t="s">
        <v>23</v>
      </c>
      <c r="G45" s="8"/>
      <c r="H45" s="9"/>
      <c r="I45" s="25">
        <f t="shared" si="8"/>
        <v>0</v>
      </c>
    </row>
    <row r="46" spans="1:9" x14ac:dyDescent="0.25">
      <c r="A46" s="142"/>
      <c r="B46" s="140"/>
      <c r="C46" s="104" t="s">
        <v>33</v>
      </c>
      <c r="D46" s="104"/>
      <c r="E46" s="104"/>
      <c r="F46" s="2" t="s">
        <v>15</v>
      </c>
      <c r="G46" s="6"/>
      <c r="H46" s="7"/>
      <c r="I46" s="24">
        <f>H46-G46</f>
        <v>0</v>
      </c>
    </row>
    <row r="47" spans="1:9" x14ac:dyDescent="0.25">
      <c r="A47" s="142"/>
      <c r="B47" s="140"/>
      <c r="C47" s="104"/>
      <c r="D47" s="104"/>
      <c r="E47" s="104"/>
      <c r="F47" s="2" t="s">
        <v>16</v>
      </c>
      <c r="G47" s="6"/>
      <c r="H47" s="7"/>
      <c r="I47" s="24">
        <f>H47-G47</f>
        <v>0</v>
      </c>
    </row>
    <row r="48" spans="1:9" x14ac:dyDescent="0.25">
      <c r="A48" s="142"/>
      <c r="B48" s="140"/>
      <c r="C48" s="104"/>
      <c r="D48" s="104"/>
      <c r="E48" s="104"/>
      <c r="F48" s="3" t="s">
        <v>17</v>
      </c>
      <c r="G48" s="105"/>
      <c r="H48" s="96"/>
      <c r="I48" s="98">
        <f>H48-G48</f>
        <v>0</v>
      </c>
    </row>
    <row r="49" spans="1:9" x14ac:dyDescent="0.25">
      <c r="A49" s="142"/>
      <c r="B49" s="140"/>
      <c r="C49" s="104"/>
      <c r="D49" s="104"/>
      <c r="E49" s="104"/>
      <c r="F49" s="4" t="s">
        <v>18</v>
      </c>
      <c r="G49" s="106"/>
      <c r="H49" s="97"/>
      <c r="I49" s="99"/>
    </row>
    <row r="50" spans="1:9" x14ac:dyDescent="0.25">
      <c r="A50" s="142"/>
      <c r="B50" s="140"/>
      <c r="C50" s="104"/>
      <c r="D50" s="104"/>
      <c r="E50" s="104"/>
      <c r="F50" s="3" t="s">
        <v>17</v>
      </c>
      <c r="G50" s="105"/>
      <c r="H50" s="96"/>
      <c r="I50" s="98">
        <f t="shared" ref="I50" si="9">H50-G50</f>
        <v>0</v>
      </c>
    </row>
    <row r="51" spans="1:9" ht="36" x14ac:dyDescent="0.25">
      <c r="A51" s="142"/>
      <c r="B51" s="140"/>
      <c r="C51" s="104"/>
      <c r="D51" s="104"/>
      <c r="E51" s="104"/>
      <c r="F51" s="4" t="s">
        <v>19</v>
      </c>
      <c r="G51" s="106"/>
      <c r="H51" s="97"/>
      <c r="I51" s="99"/>
    </row>
    <row r="52" spans="1:9" x14ac:dyDescent="0.25">
      <c r="A52" s="142"/>
      <c r="B52" s="140"/>
      <c r="C52" s="104"/>
      <c r="D52" s="104"/>
      <c r="E52" s="104"/>
      <c r="F52" s="3" t="s">
        <v>17</v>
      </c>
      <c r="G52" s="105"/>
      <c r="H52" s="96"/>
      <c r="I52" s="98">
        <f t="shared" ref="I52" si="10">H52-G52</f>
        <v>0</v>
      </c>
    </row>
    <row r="53" spans="1:9" ht="24" x14ac:dyDescent="0.25">
      <c r="A53" s="142"/>
      <c r="B53" s="140"/>
      <c r="C53" s="104"/>
      <c r="D53" s="104"/>
      <c r="E53" s="104"/>
      <c r="F53" s="4" t="s">
        <v>20</v>
      </c>
      <c r="G53" s="106"/>
      <c r="H53" s="97"/>
      <c r="I53" s="99"/>
    </row>
    <row r="54" spans="1:9" x14ac:dyDescent="0.25">
      <c r="A54" s="142"/>
      <c r="B54" s="140"/>
      <c r="C54" s="104"/>
      <c r="D54" s="104"/>
      <c r="E54" s="104"/>
      <c r="F54" s="2" t="s">
        <v>21</v>
      </c>
      <c r="G54" s="8">
        <f>G48+G50+G52</f>
        <v>0</v>
      </c>
      <c r="H54" s="9">
        <f>H48+H50+H52</f>
        <v>0</v>
      </c>
      <c r="I54" s="25">
        <f>H54-G54</f>
        <v>0</v>
      </c>
    </row>
    <row r="55" spans="1:9" x14ac:dyDescent="0.25">
      <c r="A55" s="142"/>
      <c r="B55" s="140"/>
      <c r="C55" s="104"/>
      <c r="D55" s="104"/>
      <c r="E55" s="104"/>
      <c r="F55" s="5" t="s">
        <v>22</v>
      </c>
      <c r="G55" s="8">
        <f>G46+G47+G54</f>
        <v>0</v>
      </c>
      <c r="H55" s="9">
        <f>H46+H47+H54</f>
        <v>0</v>
      </c>
      <c r="I55" s="25">
        <f t="shared" ref="I55:I56" si="11">H55-G55</f>
        <v>0</v>
      </c>
    </row>
    <row r="56" spans="1:9" x14ac:dyDescent="0.25">
      <c r="A56" s="142"/>
      <c r="B56" s="140"/>
      <c r="C56" s="104"/>
      <c r="D56" s="104"/>
      <c r="E56" s="104"/>
      <c r="F56" s="5" t="s">
        <v>23</v>
      </c>
      <c r="G56" s="8"/>
      <c r="H56" s="9"/>
      <c r="I56" s="25">
        <f t="shared" si="11"/>
        <v>0</v>
      </c>
    </row>
    <row r="57" spans="1:9" x14ac:dyDescent="0.25">
      <c r="A57" s="142"/>
      <c r="B57" s="140"/>
      <c r="C57" s="104" t="s">
        <v>28</v>
      </c>
      <c r="D57" s="104"/>
      <c r="E57" s="104"/>
      <c r="F57" s="2" t="s">
        <v>15</v>
      </c>
      <c r="G57" s="6"/>
      <c r="H57" s="7"/>
      <c r="I57" s="24">
        <f>H57-G57</f>
        <v>0</v>
      </c>
    </row>
    <row r="58" spans="1:9" x14ac:dyDescent="0.25">
      <c r="A58" s="142"/>
      <c r="B58" s="140"/>
      <c r="C58" s="104"/>
      <c r="D58" s="104"/>
      <c r="E58" s="104"/>
      <c r="F58" s="2" t="s">
        <v>16</v>
      </c>
      <c r="G58" s="6"/>
      <c r="H58" s="7"/>
      <c r="I58" s="24">
        <f>H58-G58</f>
        <v>0</v>
      </c>
    </row>
    <row r="59" spans="1:9" x14ac:dyDescent="0.25">
      <c r="A59" s="142"/>
      <c r="B59" s="140"/>
      <c r="C59" s="104"/>
      <c r="D59" s="104"/>
      <c r="E59" s="104"/>
      <c r="F59" s="3" t="s">
        <v>17</v>
      </c>
      <c r="G59" s="105"/>
      <c r="H59" s="116"/>
      <c r="I59" s="98">
        <f>H59-G59</f>
        <v>0</v>
      </c>
    </row>
    <row r="60" spans="1:9" x14ac:dyDescent="0.25">
      <c r="A60" s="142"/>
      <c r="B60" s="140"/>
      <c r="C60" s="104"/>
      <c r="D60" s="104"/>
      <c r="E60" s="104"/>
      <c r="F60" s="4" t="s">
        <v>18</v>
      </c>
      <c r="G60" s="106"/>
      <c r="H60" s="117"/>
      <c r="I60" s="99"/>
    </row>
    <row r="61" spans="1:9" x14ac:dyDescent="0.25">
      <c r="A61" s="142"/>
      <c r="B61" s="140"/>
      <c r="C61" s="104"/>
      <c r="D61" s="104"/>
      <c r="E61" s="104"/>
      <c r="F61" s="3" t="s">
        <v>17</v>
      </c>
      <c r="G61" s="105"/>
      <c r="H61" s="116"/>
      <c r="I61" s="98">
        <f t="shared" ref="I61" si="12">H61-G61</f>
        <v>0</v>
      </c>
    </row>
    <row r="62" spans="1:9" ht="36" x14ac:dyDescent="0.25">
      <c r="A62" s="142"/>
      <c r="B62" s="140"/>
      <c r="C62" s="104"/>
      <c r="D62" s="104"/>
      <c r="E62" s="104"/>
      <c r="F62" s="4" t="s">
        <v>19</v>
      </c>
      <c r="G62" s="106"/>
      <c r="H62" s="117"/>
      <c r="I62" s="99"/>
    </row>
    <row r="63" spans="1:9" x14ac:dyDescent="0.25">
      <c r="A63" s="142"/>
      <c r="B63" s="140"/>
      <c r="C63" s="104"/>
      <c r="D63" s="104"/>
      <c r="E63" s="104"/>
      <c r="F63" s="3" t="s">
        <v>17</v>
      </c>
      <c r="G63" s="105"/>
      <c r="H63" s="116"/>
      <c r="I63" s="98">
        <f t="shared" ref="I63" si="13">H63-G63</f>
        <v>0</v>
      </c>
    </row>
    <row r="64" spans="1:9" ht="24" x14ac:dyDescent="0.25">
      <c r="A64" s="142"/>
      <c r="B64" s="140"/>
      <c r="C64" s="104"/>
      <c r="D64" s="104"/>
      <c r="E64" s="104"/>
      <c r="F64" s="4" t="s">
        <v>20</v>
      </c>
      <c r="G64" s="106"/>
      <c r="H64" s="117"/>
      <c r="I64" s="99"/>
    </row>
    <row r="65" spans="1:9" x14ac:dyDescent="0.25">
      <c r="A65" s="142"/>
      <c r="B65" s="140"/>
      <c r="C65" s="104"/>
      <c r="D65" s="104"/>
      <c r="E65" s="104"/>
      <c r="F65" s="2" t="s">
        <v>21</v>
      </c>
      <c r="G65" s="8">
        <f>G59+G61+G63</f>
        <v>0</v>
      </c>
      <c r="H65" s="9">
        <f>H59+H61+H63</f>
        <v>0</v>
      </c>
      <c r="I65" s="25">
        <f>H65-G65</f>
        <v>0</v>
      </c>
    </row>
    <row r="66" spans="1:9" x14ac:dyDescent="0.25">
      <c r="A66" s="142"/>
      <c r="B66" s="140"/>
      <c r="C66" s="104"/>
      <c r="D66" s="104"/>
      <c r="E66" s="104"/>
      <c r="F66" s="5" t="s">
        <v>22</v>
      </c>
      <c r="G66" s="8">
        <f>G57+G58+G65</f>
        <v>0</v>
      </c>
      <c r="H66" s="9">
        <f>H57+H58+H65</f>
        <v>0</v>
      </c>
      <c r="I66" s="25">
        <f t="shared" ref="I66:I67" si="14">H66-G66</f>
        <v>0</v>
      </c>
    </row>
    <row r="67" spans="1:9" x14ac:dyDescent="0.25">
      <c r="A67" s="142"/>
      <c r="B67" s="140"/>
      <c r="C67" s="104"/>
      <c r="D67" s="104"/>
      <c r="E67" s="104"/>
      <c r="F67" s="5" t="s">
        <v>23</v>
      </c>
      <c r="G67" s="8"/>
      <c r="H67" s="9"/>
      <c r="I67" s="25">
        <f t="shared" si="14"/>
        <v>0</v>
      </c>
    </row>
    <row r="68" spans="1:9" x14ac:dyDescent="0.25">
      <c r="A68" s="142"/>
      <c r="B68" s="140"/>
      <c r="C68" s="104" t="s">
        <v>29</v>
      </c>
      <c r="D68" s="104"/>
      <c r="E68" s="104"/>
      <c r="F68" s="2" t="s">
        <v>15</v>
      </c>
      <c r="G68" s="6"/>
      <c r="H68" s="7"/>
      <c r="I68" s="24">
        <f>H68-G68</f>
        <v>0</v>
      </c>
    </row>
    <row r="69" spans="1:9" x14ac:dyDescent="0.25">
      <c r="A69" s="142"/>
      <c r="B69" s="140"/>
      <c r="C69" s="104"/>
      <c r="D69" s="104"/>
      <c r="E69" s="104"/>
      <c r="F69" s="2" t="s">
        <v>16</v>
      </c>
      <c r="G69" s="6"/>
      <c r="H69" s="7"/>
      <c r="I69" s="24">
        <f>H69-G69</f>
        <v>0</v>
      </c>
    </row>
    <row r="70" spans="1:9" x14ac:dyDescent="0.25">
      <c r="A70" s="142"/>
      <c r="B70" s="140"/>
      <c r="C70" s="104"/>
      <c r="D70" s="104"/>
      <c r="E70" s="104"/>
      <c r="F70" s="3" t="s">
        <v>17</v>
      </c>
      <c r="G70" s="105"/>
      <c r="H70" s="96"/>
      <c r="I70" s="98">
        <f>H70-G70</f>
        <v>0</v>
      </c>
    </row>
    <row r="71" spans="1:9" x14ac:dyDescent="0.25">
      <c r="A71" s="142"/>
      <c r="B71" s="140"/>
      <c r="C71" s="104"/>
      <c r="D71" s="104"/>
      <c r="E71" s="104"/>
      <c r="F71" s="4" t="s">
        <v>18</v>
      </c>
      <c r="G71" s="106"/>
      <c r="H71" s="97"/>
      <c r="I71" s="99"/>
    </row>
    <row r="72" spans="1:9" x14ac:dyDescent="0.25">
      <c r="A72" s="142"/>
      <c r="B72" s="140"/>
      <c r="C72" s="104"/>
      <c r="D72" s="104"/>
      <c r="E72" s="104"/>
      <c r="F72" s="3" t="s">
        <v>17</v>
      </c>
      <c r="G72" s="105"/>
      <c r="H72" s="96"/>
      <c r="I72" s="98">
        <f t="shared" ref="I72" si="15">H72-G72</f>
        <v>0</v>
      </c>
    </row>
    <row r="73" spans="1:9" ht="36" x14ac:dyDescent="0.25">
      <c r="A73" s="142"/>
      <c r="B73" s="140"/>
      <c r="C73" s="104"/>
      <c r="D73" s="104"/>
      <c r="E73" s="104"/>
      <c r="F73" s="4" t="s">
        <v>19</v>
      </c>
      <c r="G73" s="106"/>
      <c r="H73" s="97"/>
      <c r="I73" s="99"/>
    </row>
    <row r="74" spans="1:9" x14ac:dyDescent="0.25">
      <c r="A74" s="142"/>
      <c r="B74" s="140"/>
      <c r="C74" s="104"/>
      <c r="D74" s="104"/>
      <c r="E74" s="104"/>
      <c r="F74" s="3" t="s">
        <v>17</v>
      </c>
      <c r="G74" s="105"/>
      <c r="H74" s="96"/>
      <c r="I74" s="98">
        <f t="shared" ref="I74" si="16">H74-G74</f>
        <v>0</v>
      </c>
    </row>
    <row r="75" spans="1:9" ht="24" x14ac:dyDescent="0.25">
      <c r="A75" s="142"/>
      <c r="B75" s="140"/>
      <c r="C75" s="104"/>
      <c r="D75" s="104"/>
      <c r="E75" s="104"/>
      <c r="F75" s="4" t="s">
        <v>20</v>
      </c>
      <c r="G75" s="106"/>
      <c r="H75" s="97"/>
      <c r="I75" s="99"/>
    </row>
    <row r="76" spans="1:9" x14ac:dyDescent="0.25">
      <c r="A76" s="142"/>
      <c r="B76" s="140"/>
      <c r="C76" s="104"/>
      <c r="D76" s="104"/>
      <c r="E76" s="104"/>
      <c r="F76" s="2" t="s">
        <v>21</v>
      </c>
      <c r="G76" s="8">
        <f>G70+G72+G74</f>
        <v>0</v>
      </c>
      <c r="H76" s="9">
        <f>H70+H72+H74</f>
        <v>0</v>
      </c>
      <c r="I76" s="25">
        <f>H76-G76</f>
        <v>0</v>
      </c>
    </row>
    <row r="77" spans="1:9" x14ac:dyDescent="0.25">
      <c r="A77" s="142"/>
      <c r="B77" s="140"/>
      <c r="C77" s="104"/>
      <c r="D77" s="104"/>
      <c r="E77" s="104"/>
      <c r="F77" s="5" t="s">
        <v>22</v>
      </c>
      <c r="G77" s="8">
        <f>G68+G69+G76</f>
        <v>0</v>
      </c>
      <c r="H77" s="9">
        <f>H68+H69+H76</f>
        <v>0</v>
      </c>
      <c r="I77" s="25">
        <f t="shared" ref="I77:I78" si="17">H77-G77</f>
        <v>0</v>
      </c>
    </row>
    <row r="78" spans="1:9" x14ac:dyDescent="0.25">
      <c r="A78" s="142"/>
      <c r="B78" s="140"/>
      <c r="C78" s="104"/>
      <c r="D78" s="104"/>
      <c r="E78" s="104"/>
      <c r="F78" s="5" t="s">
        <v>23</v>
      </c>
      <c r="G78" s="8"/>
      <c r="H78" s="9"/>
      <c r="I78" s="25">
        <f t="shared" si="17"/>
        <v>0</v>
      </c>
    </row>
    <row r="79" spans="1:9" x14ac:dyDescent="0.25">
      <c r="A79" s="142"/>
      <c r="B79" s="140"/>
      <c r="C79" s="104" t="s">
        <v>30</v>
      </c>
      <c r="D79" s="104"/>
      <c r="E79" s="104"/>
      <c r="F79" s="2" t="s">
        <v>15</v>
      </c>
      <c r="G79" s="6"/>
      <c r="H79" s="7"/>
      <c r="I79" s="24">
        <f>H79-G79</f>
        <v>0</v>
      </c>
    </row>
    <row r="80" spans="1:9" x14ac:dyDescent="0.25">
      <c r="A80" s="142"/>
      <c r="B80" s="140"/>
      <c r="C80" s="104"/>
      <c r="D80" s="104"/>
      <c r="E80" s="104"/>
      <c r="F80" s="2" t="s">
        <v>16</v>
      </c>
      <c r="G80" s="6"/>
      <c r="H80" s="7"/>
      <c r="I80" s="24">
        <f>H80-G80</f>
        <v>0</v>
      </c>
    </row>
    <row r="81" spans="1:9" x14ac:dyDescent="0.25">
      <c r="A81" s="142"/>
      <c r="B81" s="140"/>
      <c r="C81" s="104"/>
      <c r="D81" s="104"/>
      <c r="E81" s="104"/>
      <c r="F81" s="3" t="s">
        <v>17</v>
      </c>
      <c r="G81" s="105"/>
      <c r="H81" s="116"/>
      <c r="I81" s="98">
        <f>H81-G81</f>
        <v>0</v>
      </c>
    </row>
    <row r="82" spans="1:9" x14ac:dyDescent="0.25">
      <c r="A82" s="142"/>
      <c r="B82" s="140"/>
      <c r="C82" s="104"/>
      <c r="D82" s="104"/>
      <c r="E82" s="104"/>
      <c r="F82" s="4" t="s">
        <v>18</v>
      </c>
      <c r="G82" s="106"/>
      <c r="H82" s="117"/>
      <c r="I82" s="99"/>
    </row>
    <row r="83" spans="1:9" x14ac:dyDescent="0.25">
      <c r="A83" s="142"/>
      <c r="B83" s="140"/>
      <c r="C83" s="104"/>
      <c r="D83" s="104"/>
      <c r="E83" s="104"/>
      <c r="F83" s="3" t="s">
        <v>17</v>
      </c>
      <c r="G83" s="105"/>
      <c r="H83" s="116"/>
      <c r="I83" s="98">
        <f t="shared" ref="I83" si="18">H83-G83</f>
        <v>0</v>
      </c>
    </row>
    <row r="84" spans="1:9" ht="36" x14ac:dyDescent="0.25">
      <c r="A84" s="142"/>
      <c r="B84" s="140"/>
      <c r="C84" s="104"/>
      <c r="D84" s="104"/>
      <c r="E84" s="104"/>
      <c r="F84" s="4" t="s">
        <v>19</v>
      </c>
      <c r="G84" s="106"/>
      <c r="H84" s="117"/>
      <c r="I84" s="99"/>
    </row>
    <row r="85" spans="1:9" x14ac:dyDescent="0.25">
      <c r="A85" s="142"/>
      <c r="B85" s="140"/>
      <c r="C85" s="104"/>
      <c r="D85" s="104"/>
      <c r="E85" s="104"/>
      <c r="F85" s="3" t="s">
        <v>17</v>
      </c>
      <c r="G85" s="105"/>
      <c r="H85" s="116"/>
      <c r="I85" s="98">
        <f t="shared" ref="I85" si="19">H85-G85</f>
        <v>0</v>
      </c>
    </row>
    <row r="86" spans="1:9" ht="24" x14ac:dyDescent="0.25">
      <c r="A86" s="142"/>
      <c r="B86" s="140"/>
      <c r="C86" s="104"/>
      <c r="D86" s="104"/>
      <c r="E86" s="104"/>
      <c r="F86" s="4" t="s">
        <v>20</v>
      </c>
      <c r="G86" s="106"/>
      <c r="H86" s="117"/>
      <c r="I86" s="99"/>
    </row>
    <row r="87" spans="1:9" x14ac:dyDescent="0.25">
      <c r="A87" s="142"/>
      <c r="B87" s="140"/>
      <c r="C87" s="104"/>
      <c r="D87" s="104"/>
      <c r="E87" s="104"/>
      <c r="F87" s="2" t="s">
        <v>21</v>
      </c>
      <c r="G87" s="8">
        <f>G81+G83+G85</f>
        <v>0</v>
      </c>
      <c r="H87" s="9">
        <f>H81+H83+H85</f>
        <v>0</v>
      </c>
      <c r="I87" s="25">
        <f>H87-G87</f>
        <v>0</v>
      </c>
    </row>
    <row r="88" spans="1:9" x14ac:dyDescent="0.25">
      <c r="A88" s="142"/>
      <c r="B88" s="140"/>
      <c r="C88" s="104"/>
      <c r="D88" s="104"/>
      <c r="E88" s="104"/>
      <c r="F88" s="5" t="s">
        <v>22</v>
      </c>
      <c r="G88" s="8">
        <f>G79+G80+G87</f>
        <v>0</v>
      </c>
      <c r="H88" s="9">
        <f>H79+H80+H87</f>
        <v>0</v>
      </c>
      <c r="I88" s="25">
        <f t="shared" ref="I88:I89" si="20">H88-G88</f>
        <v>0</v>
      </c>
    </row>
    <row r="89" spans="1:9" x14ac:dyDescent="0.25">
      <c r="A89" s="142"/>
      <c r="B89" s="140"/>
      <c r="C89" s="104"/>
      <c r="D89" s="104"/>
      <c r="E89" s="104"/>
      <c r="F89" s="5" t="s">
        <v>23</v>
      </c>
      <c r="G89" s="8"/>
      <c r="H89" s="9"/>
      <c r="I89" s="25">
        <f t="shared" si="20"/>
        <v>0</v>
      </c>
    </row>
    <row r="90" spans="1:9" x14ac:dyDescent="0.25">
      <c r="A90" s="142"/>
      <c r="B90" s="140"/>
      <c r="C90" s="104" t="s">
        <v>31</v>
      </c>
      <c r="D90" s="104"/>
      <c r="E90" s="104"/>
      <c r="F90" s="2" t="s">
        <v>15</v>
      </c>
      <c r="G90" s="6"/>
      <c r="H90" s="7"/>
      <c r="I90" s="24">
        <f>H90-G90</f>
        <v>0</v>
      </c>
    </row>
    <row r="91" spans="1:9" x14ac:dyDescent="0.25">
      <c r="A91" s="142"/>
      <c r="B91" s="140"/>
      <c r="C91" s="104"/>
      <c r="D91" s="104"/>
      <c r="E91" s="104"/>
      <c r="F91" s="2" t="s">
        <v>16</v>
      </c>
      <c r="G91" s="6"/>
      <c r="H91" s="7"/>
      <c r="I91" s="24">
        <f>H91-G91</f>
        <v>0</v>
      </c>
    </row>
    <row r="92" spans="1:9" x14ac:dyDescent="0.25">
      <c r="A92" s="142"/>
      <c r="B92" s="140"/>
      <c r="C92" s="104"/>
      <c r="D92" s="104"/>
      <c r="E92" s="104"/>
      <c r="F92" s="3" t="s">
        <v>17</v>
      </c>
      <c r="G92" s="105"/>
      <c r="H92" s="96"/>
      <c r="I92" s="98">
        <f>H92-G92</f>
        <v>0</v>
      </c>
    </row>
    <row r="93" spans="1:9" x14ac:dyDescent="0.25">
      <c r="A93" s="142"/>
      <c r="B93" s="140"/>
      <c r="C93" s="104"/>
      <c r="D93" s="104"/>
      <c r="E93" s="104"/>
      <c r="F93" s="4" t="s">
        <v>18</v>
      </c>
      <c r="G93" s="106"/>
      <c r="H93" s="97"/>
      <c r="I93" s="99"/>
    </row>
    <row r="94" spans="1:9" x14ac:dyDescent="0.25">
      <c r="A94" s="142"/>
      <c r="B94" s="140"/>
      <c r="C94" s="104"/>
      <c r="D94" s="104"/>
      <c r="E94" s="104"/>
      <c r="F94" s="3" t="s">
        <v>17</v>
      </c>
      <c r="G94" s="105"/>
      <c r="H94" s="96"/>
      <c r="I94" s="98">
        <f t="shared" ref="I94" si="21">H94-G94</f>
        <v>0</v>
      </c>
    </row>
    <row r="95" spans="1:9" ht="36" x14ac:dyDescent="0.25">
      <c r="A95" s="142"/>
      <c r="B95" s="140"/>
      <c r="C95" s="104"/>
      <c r="D95" s="104"/>
      <c r="E95" s="104"/>
      <c r="F95" s="4" t="s">
        <v>19</v>
      </c>
      <c r="G95" s="106"/>
      <c r="H95" s="97"/>
      <c r="I95" s="99"/>
    </row>
    <row r="96" spans="1:9" x14ac:dyDescent="0.25">
      <c r="A96" s="142"/>
      <c r="B96" s="140"/>
      <c r="C96" s="104"/>
      <c r="D96" s="104"/>
      <c r="E96" s="104"/>
      <c r="F96" s="3" t="s">
        <v>17</v>
      </c>
      <c r="G96" s="105"/>
      <c r="H96" s="96"/>
      <c r="I96" s="98">
        <f t="shared" ref="I96" si="22">H96-G96</f>
        <v>0</v>
      </c>
    </row>
    <row r="97" spans="1:9" ht="24" x14ac:dyDescent="0.25">
      <c r="A97" s="142"/>
      <c r="B97" s="140"/>
      <c r="C97" s="104"/>
      <c r="D97" s="104"/>
      <c r="E97" s="104"/>
      <c r="F97" s="4" t="s">
        <v>20</v>
      </c>
      <c r="G97" s="106"/>
      <c r="H97" s="97"/>
      <c r="I97" s="99"/>
    </row>
    <row r="98" spans="1:9" x14ac:dyDescent="0.25">
      <c r="A98" s="142"/>
      <c r="B98" s="140"/>
      <c r="C98" s="104"/>
      <c r="D98" s="104"/>
      <c r="E98" s="104"/>
      <c r="F98" s="2" t="s">
        <v>21</v>
      </c>
      <c r="G98" s="8">
        <f>G92+G94+G96</f>
        <v>0</v>
      </c>
      <c r="H98" s="9">
        <f>H92+H94+H96</f>
        <v>0</v>
      </c>
      <c r="I98" s="25">
        <f>H98-G98</f>
        <v>0</v>
      </c>
    </row>
    <row r="99" spans="1:9" x14ac:dyDescent="0.25">
      <c r="A99" s="142"/>
      <c r="B99" s="140"/>
      <c r="C99" s="104"/>
      <c r="D99" s="104"/>
      <c r="E99" s="104"/>
      <c r="F99" s="5" t="s">
        <v>22</v>
      </c>
      <c r="G99" s="8">
        <f>G90+G91+G98</f>
        <v>0</v>
      </c>
      <c r="H99" s="9">
        <f>H90+H91+H98</f>
        <v>0</v>
      </c>
      <c r="I99" s="25">
        <f t="shared" ref="I99:I100" si="23">H99-G99</f>
        <v>0</v>
      </c>
    </row>
    <row r="100" spans="1:9" x14ac:dyDescent="0.25">
      <c r="A100" s="142"/>
      <c r="B100" s="146"/>
      <c r="C100" s="104"/>
      <c r="D100" s="104"/>
      <c r="E100" s="104"/>
      <c r="F100" s="5" t="s">
        <v>23</v>
      </c>
      <c r="G100" s="8"/>
      <c r="H100" s="9"/>
      <c r="I100" s="25">
        <f t="shared" si="23"/>
        <v>0</v>
      </c>
    </row>
    <row r="101" spans="1:9" x14ac:dyDescent="0.25">
      <c r="A101" s="142"/>
      <c r="B101" s="133" t="s">
        <v>32</v>
      </c>
      <c r="C101" s="134"/>
      <c r="D101" s="134"/>
      <c r="E101" s="134"/>
      <c r="F101" s="135"/>
      <c r="G101" s="10">
        <f>G22+G23+G33+G34+G44+G45+G55+G56+G66+G67+G77+G78+G88+G89+G99+G100</f>
        <v>0</v>
      </c>
      <c r="H101" s="10">
        <f t="shared" ref="H101" si="24">H22+H23+H33+H34+H44+H45+H55+H56+H66+H67+H77+H78+H88+H89+H99+H100</f>
        <v>0</v>
      </c>
      <c r="I101" s="34">
        <f>H101-G101</f>
        <v>0</v>
      </c>
    </row>
    <row r="102" spans="1:9" x14ac:dyDescent="0.25">
      <c r="A102" s="142"/>
      <c r="B102" s="139" t="s">
        <v>41</v>
      </c>
      <c r="C102" s="104" t="s">
        <v>35</v>
      </c>
      <c r="D102" s="104"/>
      <c r="E102" s="104"/>
      <c r="F102" s="2" t="s">
        <v>15</v>
      </c>
      <c r="G102" s="6"/>
      <c r="H102" s="7"/>
      <c r="I102" s="24">
        <f>H102-G102</f>
        <v>0</v>
      </c>
    </row>
    <row r="103" spans="1:9" x14ac:dyDescent="0.25">
      <c r="A103" s="142"/>
      <c r="B103" s="140"/>
      <c r="C103" s="104"/>
      <c r="D103" s="104"/>
      <c r="E103" s="104"/>
      <c r="F103" s="2" t="s">
        <v>16</v>
      </c>
      <c r="G103" s="6"/>
      <c r="H103" s="7"/>
      <c r="I103" s="24">
        <f>H103-G103</f>
        <v>0</v>
      </c>
    </row>
    <row r="104" spans="1:9" x14ac:dyDescent="0.25">
      <c r="A104" s="142"/>
      <c r="B104" s="140"/>
      <c r="C104" s="104"/>
      <c r="D104" s="104"/>
      <c r="E104" s="104"/>
      <c r="F104" s="3" t="s">
        <v>17</v>
      </c>
      <c r="G104" s="105"/>
      <c r="H104" s="116"/>
      <c r="I104" s="98">
        <f>H104-G104</f>
        <v>0</v>
      </c>
    </row>
    <row r="105" spans="1:9" x14ac:dyDescent="0.25">
      <c r="A105" s="142"/>
      <c r="B105" s="140"/>
      <c r="C105" s="104"/>
      <c r="D105" s="104"/>
      <c r="E105" s="104"/>
      <c r="F105" s="4" t="s">
        <v>18</v>
      </c>
      <c r="G105" s="106"/>
      <c r="H105" s="117"/>
      <c r="I105" s="99"/>
    </row>
    <row r="106" spans="1:9" x14ac:dyDescent="0.25">
      <c r="A106" s="142"/>
      <c r="B106" s="140"/>
      <c r="C106" s="104"/>
      <c r="D106" s="104"/>
      <c r="E106" s="104"/>
      <c r="F106" s="3" t="s">
        <v>17</v>
      </c>
      <c r="G106" s="105"/>
      <c r="H106" s="116"/>
      <c r="I106" s="98">
        <f t="shared" ref="I106" si="25">H106-G106</f>
        <v>0</v>
      </c>
    </row>
    <row r="107" spans="1:9" ht="36" x14ac:dyDescent="0.25">
      <c r="A107" s="142"/>
      <c r="B107" s="140"/>
      <c r="C107" s="104"/>
      <c r="D107" s="104"/>
      <c r="E107" s="104"/>
      <c r="F107" s="4" t="s">
        <v>19</v>
      </c>
      <c r="G107" s="106"/>
      <c r="H107" s="117"/>
      <c r="I107" s="99"/>
    </row>
    <row r="108" spans="1:9" x14ac:dyDescent="0.25">
      <c r="A108" s="142"/>
      <c r="B108" s="140"/>
      <c r="C108" s="104"/>
      <c r="D108" s="104"/>
      <c r="E108" s="104"/>
      <c r="F108" s="3" t="s">
        <v>17</v>
      </c>
      <c r="G108" s="105"/>
      <c r="H108" s="116"/>
      <c r="I108" s="98">
        <f t="shared" ref="I108" si="26">H108-G108</f>
        <v>0</v>
      </c>
    </row>
    <row r="109" spans="1:9" ht="24" x14ac:dyDescent="0.25">
      <c r="A109" s="142"/>
      <c r="B109" s="140"/>
      <c r="C109" s="104"/>
      <c r="D109" s="104"/>
      <c r="E109" s="104"/>
      <c r="F109" s="4" t="s">
        <v>20</v>
      </c>
      <c r="G109" s="106"/>
      <c r="H109" s="117"/>
      <c r="I109" s="99"/>
    </row>
    <row r="110" spans="1:9" x14ac:dyDescent="0.25">
      <c r="A110" s="142"/>
      <c r="B110" s="140"/>
      <c r="C110" s="104"/>
      <c r="D110" s="104"/>
      <c r="E110" s="104"/>
      <c r="F110" s="2" t="s">
        <v>21</v>
      </c>
      <c r="G110" s="8">
        <f>G104+G106+G108</f>
        <v>0</v>
      </c>
      <c r="H110" s="9">
        <f>H104+H106+H108</f>
        <v>0</v>
      </c>
      <c r="I110" s="25">
        <f>H110-G110</f>
        <v>0</v>
      </c>
    </row>
    <row r="111" spans="1:9" x14ac:dyDescent="0.25">
      <c r="A111" s="142"/>
      <c r="B111" s="140"/>
      <c r="C111" s="104"/>
      <c r="D111" s="104"/>
      <c r="E111" s="104"/>
      <c r="F111" s="5" t="s">
        <v>22</v>
      </c>
      <c r="G111" s="8">
        <f>G102+G103+G110</f>
        <v>0</v>
      </c>
      <c r="H111" s="9">
        <f>H102+H103+H110</f>
        <v>0</v>
      </c>
      <c r="I111" s="25">
        <f t="shared" ref="I111:I112" si="27">H111-G111</f>
        <v>0</v>
      </c>
    </row>
    <row r="112" spans="1:9" x14ac:dyDescent="0.25">
      <c r="A112" s="142"/>
      <c r="B112" s="140"/>
      <c r="C112" s="104"/>
      <c r="D112" s="104"/>
      <c r="E112" s="104"/>
      <c r="F112" s="5" t="s">
        <v>23</v>
      </c>
      <c r="G112" s="8"/>
      <c r="H112" s="9"/>
      <c r="I112" s="25">
        <f t="shared" si="27"/>
        <v>0</v>
      </c>
    </row>
    <row r="113" spans="1:9" x14ac:dyDescent="0.25">
      <c r="A113" s="142"/>
      <c r="B113" s="140"/>
      <c r="C113" s="104" t="s">
        <v>36</v>
      </c>
      <c r="D113" s="104"/>
      <c r="E113" s="104"/>
      <c r="F113" s="2" t="s">
        <v>15</v>
      </c>
      <c r="G113" s="6"/>
      <c r="H113" s="7"/>
      <c r="I113" s="24">
        <f>H113-G113</f>
        <v>0</v>
      </c>
    </row>
    <row r="114" spans="1:9" x14ac:dyDescent="0.25">
      <c r="A114" s="142"/>
      <c r="B114" s="140"/>
      <c r="C114" s="104"/>
      <c r="D114" s="104"/>
      <c r="E114" s="104"/>
      <c r="F114" s="2" t="s">
        <v>16</v>
      </c>
      <c r="G114" s="6"/>
      <c r="H114" s="7"/>
      <c r="I114" s="24">
        <f>H114-G114</f>
        <v>0</v>
      </c>
    </row>
    <row r="115" spans="1:9" x14ac:dyDescent="0.25">
      <c r="A115" s="142"/>
      <c r="B115" s="140"/>
      <c r="C115" s="104"/>
      <c r="D115" s="104"/>
      <c r="E115" s="104"/>
      <c r="F115" s="3" t="s">
        <v>17</v>
      </c>
      <c r="G115" s="105"/>
      <c r="H115" s="96"/>
      <c r="I115" s="98">
        <f>H115-G115</f>
        <v>0</v>
      </c>
    </row>
    <row r="116" spans="1:9" x14ac:dyDescent="0.25">
      <c r="A116" s="142"/>
      <c r="B116" s="140"/>
      <c r="C116" s="104"/>
      <c r="D116" s="104"/>
      <c r="E116" s="104"/>
      <c r="F116" s="4" t="s">
        <v>18</v>
      </c>
      <c r="G116" s="106"/>
      <c r="H116" s="97"/>
      <c r="I116" s="99"/>
    </row>
    <row r="117" spans="1:9" x14ac:dyDescent="0.25">
      <c r="A117" s="142"/>
      <c r="B117" s="140"/>
      <c r="C117" s="104"/>
      <c r="D117" s="104"/>
      <c r="E117" s="104"/>
      <c r="F117" s="3" t="s">
        <v>17</v>
      </c>
      <c r="G117" s="105"/>
      <c r="H117" s="96"/>
      <c r="I117" s="98">
        <f t="shared" ref="I117" si="28">H117-G117</f>
        <v>0</v>
      </c>
    </row>
    <row r="118" spans="1:9" ht="36" x14ac:dyDescent="0.25">
      <c r="A118" s="142"/>
      <c r="B118" s="140"/>
      <c r="C118" s="104"/>
      <c r="D118" s="104"/>
      <c r="E118" s="104"/>
      <c r="F118" s="4" t="s">
        <v>19</v>
      </c>
      <c r="G118" s="106"/>
      <c r="H118" s="97"/>
      <c r="I118" s="99"/>
    </row>
    <row r="119" spans="1:9" x14ac:dyDescent="0.25">
      <c r="A119" s="142"/>
      <c r="B119" s="140"/>
      <c r="C119" s="104"/>
      <c r="D119" s="104"/>
      <c r="E119" s="104"/>
      <c r="F119" s="3" t="s">
        <v>17</v>
      </c>
      <c r="G119" s="105"/>
      <c r="H119" s="96"/>
      <c r="I119" s="98">
        <f t="shared" ref="I119" si="29">H119-G119</f>
        <v>0</v>
      </c>
    </row>
    <row r="120" spans="1:9" ht="24" x14ac:dyDescent="0.25">
      <c r="A120" s="142"/>
      <c r="B120" s="140"/>
      <c r="C120" s="104"/>
      <c r="D120" s="104"/>
      <c r="E120" s="104"/>
      <c r="F120" s="4" t="s">
        <v>20</v>
      </c>
      <c r="G120" s="106"/>
      <c r="H120" s="97"/>
      <c r="I120" s="99"/>
    </row>
    <row r="121" spans="1:9" x14ac:dyDescent="0.25">
      <c r="A121" s="142"/>
      <c r="B121" s="140"/>
      <c r="C121" s="104"/>
      <c r="D121" s="104"/>
      <c r="E121" s="104"/>
      <c r="F121" s="2" t="s">
        <v>21</v>
      </c>
      <c r="G121" s="8">
        <f>G115+G117+G119</f>
        <v>0</v>
      </c>
      <c r="H121" s="9">
        <f>H115+H117+H119</f>
        <v>0</v>
      </c>
      <c r="I121" s="25">
        <f>H121-G121</f>
        <v>0</v>
      </c>
    </row>
    <row r="122" spans="1:9" x14ac:dyDescent="0.25">
      <c r="A122" s="142"/>
      <c r="B122" s="140"/>
      <c r="C122" s="104"/>
      <c r="D122" s="104"/>
      <c r="E122" s="104"/>
      <c r="F122" s="5" t="s">
        <v>22</v>
      </c>
      <c r="G122" s="8">
        <f>G113+G114+G121</f>
        <v>0</v>
      </c>
      <c r="H122" s="9">
        <f>H113+H114+H121</f>
        <v>0</v>
      </c>
      <c r="I122" s="25">
        <f t="shared" ref="I122:I123" si="30">H122-G122</f>
        <v>0</v>
      </c>
    </row>
    <row r="123" spans="1:9" x14ac:dyDescent="0.25">
      <c r="A123" s="142"/>
      <c r="B123" s="140"/>
      <c r="C123" s="104"/>
      <c r="D123" s="104"/>
      <c r="E123" s="104"/>
      <c r="F123" s="5" t="s">
        <v>23</v>
      </c>
      <c r="G123" s="8"/>
      <c r="H123" s="9"/>
      <c r="I123" s="25">
        <f t="shared" si="30"/>
        <v>0</v>
      </c>
    </row>
    <row r="124" spans="1:9" x14ac:dyDescent="0.25">
      <c r="A124" s="142"/>
      <c r="B124" s="140"/>
      <c r="C124" s="104" t="s">
        <v>37</v>
      </c>
      <c r="D124" s="104"/>
      <c r="E124" s="104"/>
      <c r="F124" s="2" t="s">
        <v>15</v>
      </c>
      <c r="G124" s="6"/>
      <c r="H124" s="7"/>
      <c r="I124" s="24">
        <f>H124-G124</f>
        <v>0</v>
      </c>
    </row>
    <row r="125" spans="1:9" x14ac:dyDescent="0.25">
      <c r="A125" s="142"/>
      <c r="B125" s="140"/>
      <c r="C125" s="104"/>
      <c r="D125" s="104"/>
      <c r="E125" s="104"/>
      <c r="F125" s="2" t="s">
        <v>16</v>
      </c>
      <c r="G125" s="6"/>
      <c r="H125" s="7"/>
      <c r="I125" s="24">
        <f>H125-G125</f>
        <v>0</v>
      </c>
    </row>
    <row r="126" spans="1:9" x14ac:dyDescent="0.25">
      <c r="A126" s="142"/>
      <c r="B126" s="140"/>
      <c r="C126" s="104"/>
      <c r="D126" s="104"/>
      <c r="E126" s="104"/>
      <c r="F126" s="3" t="s">
        <v>17</v>
      </c>
      <c r="G126" s="105"/>
      <c r="H126" s="116"/>
      <c r="I126" s="98">
        <f>H126-G126</f>
        <v>0</v>
      </c>
    </row>
    <row r="127" spans="1:9" x14ac:dyDescent="0.25">
      <c r="A127" s="142"/>
      <c r="B127" s="140"/>
      <c r="C127" s="104"/>
      <c r="D127" s="104"/>
      <c r="E127" s="104"/>
      <c r="F127" s="4" t="s">
        <v>18</v>
      </c>
      <c r="G127" s="106"/>
      <c r="H127" s="117"/>
      <c r="I127" s="99"/>
    </row>
    <row r="128" spans="1:9" x14ac:dyDescent="0.25">
      <c r="A128" s="142"/>
      <c r="B128" s="140"/>
      <c r="C128" s="104"/>
      <c r="D128" s="104"/>
      <c r="E128" s="104"/>
      <c r="F128" s="3" t="s">
        <v>17</v>
      </c>
      <c r="G128" s="105"/>
      <c r="H128" s="116"/>
      <c r="I128" s="98">
        <f t="shared" ref="I128" si="31">H128-G128</f>
        <v>0</v>
      </c>
    </row>
    <row r="129" spans="1:9" ht="36" x14ac:dyDescent="0.25">
      <c r="A129" s="142"/>
      <c r="B129" s="140"/>
      <c r="C129" s="104"/>
      <c r="D129" s="104"/>
      <c r="E129" s="104"/>
      <c r="F129" s="4" t="s">
        <v>19</v>
      </c>
      <c r="G129" s="106"/>
      <c r="H129" s="117"/>
      <c r="I129" s="99"/>
    </row>
    <row r="130" spans="1:9" x14ac:dyDescent="0.25">
      <c r="A130" s="142"/>
      <c r="B130" s="140"/>
      <c r="C130" s="104"/>
      <c r="D130" s="104"/>
      <c r="E130" s="104"/>
      <c r="F130" s="3" t="s">
        <v>17</v>
      </c>
      <c r="G130" s="105"/>
      <c r="H130" s="116"/>
      <c r="I130" s="98">
        <f t="shared" ref="I130" si="32">H130-G130</f>
        <v>0</v>
      </c>
    </row>
    <row r="131" spans="1:9" ht="24" x14ac:dyDescent="0.25">
      <c r="A131" s="142"/>
      <c r="B131" s="140"/>
      <c r="C131" s="104"/>
      <c r="D131" s="104"/>
      <c r="E131" s="104"/>
      <c r="F131" s="4" t="s">
        <v>20</v>
      </c>
      <c r="G131" s="106"/>
      <c r="H131" s="117"/>
      <c r="I131" s="99"/>
    </row>
    <row r="132" spans="1:9" x14ac:dyDescent="0.25">
      <c r="A132" s="142"/>
      <c r="B132" s="140"/>
      <c r="C132" s="104"/>
      <c r="D132" s="104"/>
      <c r="E132" s="104"/>
      <c r="F132" s="2" t="s">
        <v>21</v>
      </c>
      <c r="G132" s="8">
        <f>G126+G128+G130</f>
        <v>0</v>
      </c>
      <c r="H132" s="9">
        <f>H126+H128+H130</f>
        <v>0</v>
      </c>
      <c r="I132" s="25">
        <f>H132-G132</f>
        <v>0</v>
      </c>
    </row>
    <row r="133" spans="1:9" x14ac:dyDescent="0.25">
      <c r="A133" s="142"/>
      <c r="B133" s="140"/>
      <c r="C133" s="104"/>
      <c r="D133" s="104"/>
      <c r="E133" s="104"/>
      <c r="F133" s="5" t="s">
        <v>22</v>
      </c>
      <c r="G133" s="8">
        <f>G124+G125+G132</f>
        <v>0</v>
      </c>
      <c r="H133" s="9">
        <f>H124+H125+H132</f>
        <v>0</v>
      </c>
      <c r="I133" s="25">
        <f t="shared" ref="I133:I134" si="33">H133-G133</f>
        <v>0</v>
      </c>
    </row>
    <row r="134" spans="1:9" x14ac:dyDescent="0.25">
      <c r="A134" s="142"/>
      <c r="B134" s="140"/>
      <c r="C134" s="104"/>
      <c r="D134" s="104"/>
      <c r="E134" s="104"/>
      <c r="F134" s="5" t="s">
        <v>23</v>
      </c>
      <c r="G134" s="8"/>
      <c r="H134" s="9"/>
      <c r="I134" s="25">
        <f t="shared" si="33"/>
        <v>0</v>
      </c>
    </row>
    <row r="135" spans="1:9" x14ac:dyDescent="0.25">
      <c r="A135" s="142"/>
      <c r="B135" s="140"/>
      <c r="C135" s="104" t="s">
        <v>38</v>
      </c>
      <c r="D135" s="104"/>
      <c r="E135" s="104"/>
      <c r="F135" s="2" t="s">
        <v>15</v>
      </c>
      <c r="G135" s="6"/>
      <c r="H135" s="7"/>
      <c r="I135" s="24">
        <f>H135-G135</f>
        <v>0</v>
      </c>
    </row>
    <row r="136" spans="1:9" x14ac:dyDescent="0.25">
      <c r="A136" s="142"/>
      <c r="B136" s="140"/>
      <c r="C136" s="104"/>
      <c r="D136" s="104"/>
      <c r="E136" s="104"/>
      <c r="F136" s="2" t="s">
        <v>16</v>
      </c>
      <c r="G136" s="6"/>
      <c r="H136" s="7"/>
      <c r="I136" s="24">
        <f>H136-G136</f>
        <v>0</v>
      </c>
    </row>
    <row r="137" spans="1:9" x14ac:dyDescent="0.25">
      <c r="A137" s="142"/>
      <c r="B137" s="140"/>
      <c r="C137" s="104"/>
      <c r="D137" s="104"/>
      <c r="E137" s="104"/>
      <c r="F137" s="3" t="s">
        <v>17</v>
      </c>
      <c r="G137" s="105"/>
      <c r="H137" s="96"/>
      <c r="I137" s="98">
        <f>H137-G137</f>
        <v>0</v>
      </c>
    </row>
    <row r="138" spans="1:9" x14ac:dyDescent="0.25">
      <c r="A138" s="142"/>
      <c r="B138" s="140"/>
      <c r="C138" s="104"/>
      <c r="D138" s="104"/>
      <c r="E138" s="104"/>
      <c r="F138" s="4" t="s">
        <v>18</v>
      </c>
      <c r="G138" s="106"/>
      <c r="H138" s="97"/>
      <c r="I138" s="99"/>
    </row>
    <row r="139" spans="1:9" x14ac:dyDescent="0.25">
      <c r="A139" s="142"/>
      <c r="B139" s="140"/>
      <c r="C139" s="104"/>
      <c r="D139" s="104"/>
      <c r="E139" s="104"/>
      <c r="F139" s="3" t="s">
        <v>17</v>
      </c>
      <c r="G139" s="105"/>
      <c r="H139" s="96"/>
      <c r="I139" s="98">
        <f t="shared" ref="I139" si="34">H139-G139</f>
        <v>0</v>
      </c>
    </row>
    <row r="140" spans="1:9" ht="36" x14ac:dyDescent="0.25">
      <c r="A140" s="142"/>
      <c r="B140" s="140"/>
      <c r="C140" s="104"/>
      <c r="D140" s="104"/>
      <c r="E140" s="104"/>
      <c r="F140" s="4" t="s">
        <v>19</v>
      </c>
      <c r="G140" s="106"/>
      <c r="H140" s="97"/>
      <c r="I140" s="99"/>
    </row>
    <row r="141" spans="1:9" x14ac:dyDescent="0.25">
      <c r="A141" s="142"/>
      <c r="B141" s="140"/>
      <c r="C141" s="104"/>
      <c r="D141" s="104"/>
      <c r="E141" s="104"/>
      <c r="F141" s="3" t="s">
        <v>17</v>
      </c>
      <c r="G141" s="105"/>
      <c r="H141" s="96"/>
      <c r="I141" s="98">
        <f t="shared" ref="I141" si="35">H141-G141</f>
        <v>0</v>
      </c>
    </row>
    <row r="142" spans="1:9" ht="24" x14ac:dyDescent="0.25">
      <c r="A142" s="142"/>
      <c r="B142" s="140"/>
      <c r="C142" s="104"/>
      <c r="D142" s="104"/>
      <c r="E142" s="104"/>
      <c r="F142" s="4" t="s">
        <v>20</v>
      </c>
      <c r="G142" s="106"/>
      <c r="H142" s="97"/>
      <c r="I142" s="99"/>
    </row>
    <row r="143" spans="1:9" x14ac:dyDescent="0.25">
      <c r="A143" s="142"/>
      <c r="B143" s="140"/>
      <c r="C143" s="104"/>
      <c r="D143" s="104"/>
      <c r="E143" s="104"/>
      <c r="F143" s="2" t="s">
        <v>21</v>
      </c>
      <c r="G143" s="8">
        <f>G137+G139+G141</f>
        <v>0</v>
      </c>
      <c r="H143" s="9">
        <f>H137+H139+H141</f>
        <v>0</v>
      </c>
      <c r="I143" s="25">
        <f>H143-G143</f>
        <v>0</v>
      </c>
    </row>
    <row r="144" spans="1:9" x14ac:dyDescent="0.25">
      <c r="A144" s="142"/>
      <c r="B144" s="140"/>
      <c r="C144" s="104"/>
      <c r="D144" s="104"/>
      <c r="E144" s="104"/>
      <c r="F144" s="5" t="s">
        <v>22</v>
      </c>
      <c r="G144" s="8">
        <f>G135+G136+G143</f>
        <v>0</v>
      </c>
      <c r="H144" s="9">
        <f>H135+H136+H143</f>
        <v>0</v>
      </c>
      <c r="I144" s="25">
        <f t="shared" ref="I144:I145" si="36">H144-G144</f>
        <v>0</v>
      </c>
    </row>
    <row r="145" spans="1:9" x14ac:dyDescent="0.25">
      <c r="A145" s="142"/>
      <c r="B145" s="140"/>
      <c r="C145" s="104"/>
      <c r="D145" s="104"/>
      <c r="E145" s="104"/>
      <c r="F145" s="5" t="s">
        <v>23</v>
      </c>
      <c r="G145" s="8"/>
      <c r="H145" s="9"/>
      <c r="I145" s="25">
        <f t="shared" si="36"/>
        <v>0</v>
      </c>
    </row>
    <row r="146" spans="1:9" x14ac:dyDescent="0.25">
      <c r="A146" s="142"/>
      <c r="B146" s="140"/>
      <c r="C146" s="104" t="s">
        <v>39</v>
      </c>
      <c r="D146" s="104"/>
      <c r="E146" s="104"/>
      <c r="F146" s="2" t="s">
        <v>15</v>
      </c>
      <c r="G146" s="6"/>
      <c r="H146" s="7"/>
      <c r="I146" s="24">
        <f>H146-G146</f>
        <v>0</v>
      </c>
    </row>
    <row r="147" spans="1:9" x14ac:dyDescent="0.25">
      <c r="A147" s="142"/>
      <c r="B147" s="140"/>
      <c r="C147" s="104"/>
      <c r="D147" s="104"/>
      <c r="E147" s="104"/>
      <c r="F147" s="2" t="s">
        <v>16</v>
      </c>
      <c r="G147" s="6"/>
      <c r="H147" s="7"/>
      <c r="I147" s="24">
        <f>H147-G147</f>
        <v>0</v>
      </c>
    </row>
    <row r="148" spans="1:9" x14ac:dyDescent="0.25">
      <c r="A148" s="142"/>
      <c r="B148" s="140"/>
      <c r="C148" s="104"/>
      <c r="D148" s="104"/>
      <c r="E148" s="104"/>
      <c r="F148" s="3" t="s">
        <v>17</v>
      </c>
      <c r="G148" s="105"/>
      <c r="H148" s="116"/>
      <c r="I148" s="98">
        <f>H148-G148</f>
        <v>0</v>
      </c>
    </row>
    <row r="149" spans="1:9" x14ac:dyDescent="0.25">
      <c r="A149" s="142"/>
      <c r="B149" s="140"/>
      <c r="C149" s="104"/>
      <c r="D149" s="104"/>
      <c r="E149" s="104"/>
      <c r="F149" s="4" t="s">
        <v>18</v>
      </c>
      <c r="G149" s="106"/>
      <c r="H149" s="117"/>
      <c r="I149" s="99"/>
    </row>
    <row r="150" spans="1:9" x14ac:dyDescent="0.25">
      <c r="A150" s="142"/>
      <c r="B150" s="140"/>
      <c r="C150" s="104"/>
      <c r="D150" s="104"/>
      <c r="E150" s="104"/>
      <c r="F150" s="3" t="s">
        <v>17</v>
      </c>
      <c r="G150" s="105"/>
      <c r="H150" s="116"/>
      <c r="I150" s="98">
        <f t="shared" ref="I150" si="37">H150-G150</f>
        <v>0</v>
      </c>
    </row>
    <row r="151" spans="1:9" ht="36" x14ac:dyDescent="0.25">
      <c r="A151" s="142"/>
      <c r="B151" s="140"/>
      <c r="C151" s="104"/>
      <c r="D151" s="104"/>
      <c r="E151" s="104"/>
      <c r="F151" s="4" t="s">
        <v>19</v>
      </c>
      <c r="G151" s="106"/>
      <c r="H151" s="117"/>
      <c r="I151" s="99"/>
    </row>
    <row r="152" spans="1:9" x14ac:dyDescent="0.25">
      <c r="A152" s="142"/>
      <c r="B152" s="140"/>
      <c r="C152" s="104"/>
      <c r="D152" s="104"/>
      <c r="E152" s="104"/>
      <c r="F152" s="3" t="s">
        <v>17</v>
      </c>
      <c r="G152" s="105"/>
      <c r="H152" s="116"/>
      <c r="I152" s="98">
        <f t="shared" ref="I152" si="38">H152-G152</f>
        <v>0</v>
      </c>
    </row>
    <row r="153" spans="1:9" ht="24" x14ac:dyDescent="0.25">
      <c r="A153" s="142"/>
      <c r="B153" s="140"/>
      <c r="C153" s="104"/>
      <c r="D153" s="104"/>
      <c r="E153" s="104"/>
      <c r="F153" s="4" t="s">
        <v>20</v>
      </c>
      <c r="G153" s="106"/>
      <c r="H153" s="117"/>
      <c r="I153" s="99"/>
    </row>
    <row r="154" spans="1:9" x14ac:dyDescent="0.25">
      <c r="A154" s="142"/>
      <c r="B154" s="140"/>
      <c r="C154" s="104"/>
      <c r="D154" s="104"/>
      <c r="E154" s="104"/>
      <c r="F154" s="2" t="s">
        <v>21</v>
      </c>
      <c r="G154" s="8">
        <f>G148+G150+G152</f>
        <v>0</v>
      </c>
      <c r="H154" s="9">
        <f>H148+H150+H152</f>
        <v>0</v>
      </c>
      <c r="I154" s="25">
        <f>H154-G154</f>
        <v>0</v>
      </c>
    </row>
    <row r="155" spans="1:9" x14ac:dyDescent="0.25">
      <c r="A155" s="142"/>
      <c r="B155" s="140"/>
      <c r="C155" s="104"/>
      <c r="D155" s="104"/>
      <c r="E155" s="104"/>
      <c r="F155" s="5" t="s">
        <v>22</v>
      </c>
      <c r="G155" s="8">
        <f>G146+G147+G154</f>
        <v>0</v>
      </c>
      <c r="H155" s="9">
        <f>H146+H147+H154</f>
        <v>0</v>
      </c>
      <c r="I155" s="25">
        <f t="shared" ref="I155:I156" si="39">H155-G155</f>
        <v>0</v>
      </c>
    </row>
    <row r="156" spans="1:9" x14ac:dyDescent="0.25">
      <c r="A156" s="142"/>
      <c r="B156" s="140"/>
      <c r="C156" s="104"/>
      <c r="D156" s="104"/>
      <c r="E156" s="104"/>
      <c r="F156" s="5" t="s">
        <v>23</v>
      </c>
      <c r="G156" s="8"/>
      <c r="H156" s="9"/>
      <c r="I156" s="25">
        <f t="shared" si="39"/>
        <v>0</v>
      </c>
    </row>
    <row r="157" spans="1:9" x14ac:dyDescent="0.25">
      <c r="A157" s="142"/>
      <c r="B157" s="133" t="s">
        <v>40</v>
      </c>
      <c r="C157" s="134"/>
      <c r="D157" s="134"/>
      <c r="E157" s="134"/>
      <c r="F157" s="135"/>
      <c r="G157" s="10">
        <f>G111+G112+G122+G123+G133+G134+G144+G145+G155+G156</f>
        <v>0</v>
      </c>
      <c r="H157" s="10">
        <f t="shared" ref="H157" si="40">H111+H112+H122+H123+H133+H134+H144+H145+H155+H156</f>
        <v>0</v>
      </c>
      <c r="I157" s="34">
        <f>H157-G157</f>
        <v>0</v>
      </c>
    </row>
    <row r="158" spans="1:9" ht="15" customHeight="1" x14ac:dyDescent="0.25">
      <c r="A158" s="142"/>
      <c r="B158" s="139" t="s">
        <v>45</v>
      </c>
      <c r="C158" s="104" t="s">
        <v>42</v>
      </c>
      <c r="D158" s="104"/>
      <c r="E158" s="104"/>
      <c r="F158" s="2" t="s">
        <v>15</v>
      </c>
      <c r="G158" s="6"/>
      <c r="H158" s="7"/>
      <c r="I158" s="24">
        <f>H158-G158</f>
        <v>0</v>
      </c>
    </row>
    <row r="159" spans="1:9" x14ac:dyDescent="0.25">
      <c r="A159" s="142"/>
      <c r="B159" s="140"/>
      <c r="C159" s="104"/>
      <c r="D159" s="104"/>
      <c r="E159" s="104"/>
      <c r="F159" s="2" t="s">
        <v>16</v>
      </c>
      <c r="G159" s="6"/>
      <c r="H159" s="7"/>
      <c r="I159" s="24">
        <f>H159-G159</f>
        <v>0</v>
      </c>
    </row>
    <row r="160" spans="1:9" x14ac:dyDescent="0.25">
      <c r="A160" s="142"/>
      <c r="B160" s="140"/>
      <c r="C160" s="104"/>
      <c r="D160" s="104"/>
      <c r="E160" s="104"/>
      <c r="F160" s="3" t="s">
        <v>17</v>
      </c>
      <c r="G160" s="105"/>
      <c r="H160" s="96"/>
      <c r="I160" s="98">
        <f>H160-G160</f>
        <v>0</v>
      </c>
    </row>
    <row r="161" spans="1:9" x14ac:dyDescent="0.25">
      <c r="A161" s="142"/>
      <c r="B161" s="140"/>
      <c r="C161" s="104"/>
      <c r="D161" s="104"/>
      <c r="E161" s="104"/>
      <c r="F161" s="4" t="s">
        <v>18</v>
      </c>
      <c r="G161" s="106"/>
      <c r="H161" s="97"/>
      <c r="I161" s="99"/>
    </row>
    <row r="162" spans="1:9" x14ac:dyDescent="0.25">
      <c r="A162" s="142"/>
      <c r="B162" s="140"/>
      <c r="C162" s="104"/>
      <c r="D162" s="104"/>
      <c r="E162" s="104"/>
      <c r="F162" s="3" t="s">
        <v>17</v>
      </c>
      <c r="G162" s="105"/>
      <c r="H162" s="96"/>
      <c r="I162" s="98">
        <f t="shared" ref="I162" si="41">H162-G162</f>
        <v>0</v>
      </c>
    </row>
    <row r="163" spans="1:9" ht="36" x14ac:dyDescent="0.25">
      <c r="A163" s="142"/>
      <c r="B163" s="140"/>
      <c r="C163" s="104"/>
      <c r="D163" s="104"/>
      <c r="E163" s="104"/>
      <c r="F163" s="4" t="s">
        <v>19</v>
      </c>
      <c r="G163" s="106"/>
      <c r="H163" s="97"/>
      <c r="I163" s="99"/>
    </row>
    <row r="164" spans="1:9" x14ac:dyDescent="0.25">
      <c r="A164" s="142"/>
      <c r="B164" s="140"/>
      <c r="C164" s="104"/>
      <c r="D164" s="104"/>
      <c r="E164" s="104"/>
      <c r="F164" s="3" t="s">
        <v>17</v>
      </c>
      <c r="G164" s="105"/>
      <c r="H164" s="96"/>
      <c r="I164" s="98">
        <f t="shared" ref="I164" si="42">H164-G164</f>
        <v>0</v>
      </c>
    </row>
    <row r="165" spans="1:9" ht="24" x14ac:dyDescent="0.25">
      <c r="A165" s="142"/>
      <c r="B165" s="140"/>
      <c r="C165" s="104"/>
      <c r="D165" s="104"/>
      <c r="E165" s="104"/>
      <c r="F165" s="4" t="s">
        <v>20</v>
      </c>
      <c r="G165" s="106"/>
      <c r="H165" s="97"/>
      <c r="I165" s="99"/>
    </row>
    <row r="166" spans="1:9" x14ac:dyDescent="0.25">
      <c r="A166" s="142"/>
      <c r="B166" s="140"/>
      <c r="C166" s="104"/>
      <c r="D166" s="104"/>
      <c r="E166" s="104"/>
      <c r="F166" s="2" t="s">
        <v>21</v>
      </c>
      <c r="G166" s="8">
        <f>G160+G162+G164</f>
        <v>0</v>
      </c>
      <c r="H166" s="9">
        <f>H160+H162+H164</f>
        <v>0</v>
      </c>
      <c r="I166" s="25">
        <f>H166-G166</f>
        <v>0</v>
      </c>
    </row>
    <row r="167" spans="1:9" x14ac:dyDescent="0.25">
      <c r="A167" s="142"/>
      <c r="B167" s="140"/>
      <c r="C167" s="104"/>
      <c r="D167" s="104"/>
      <c r="E167" s="104"/>
      <c r="F167" s="5" t="s">
        <v>22</v>
      </c>
      <c r="G167" s="8">
        <f>G158+G159+G166</f>
        <v>0</v>
      </c>
      <c r="H167" s="9">
        <f>H158+H159+H166</f>
        <v>0</v>
      </c>
      <c r="I167" s="25">
        <f t="shared" ref="I167:I168" si="43">H167-G167</f>
        <v>0</v>
      </c>
    </row>
    <row r="168" spans="1:9" x14ac:dyDescent="0.25">
      <c r="A168" s="142"/>
      <c r="B168" s="140"/>
      <c r="C168" s="104"/>
      <c r="D168" s="104"/>
      <c r="E168" s="104"/>
      <c r="F168" s="5" t="s">
        <v>23</v>
      </c>
      <c r="G168" s="8"/>
      <c r="H168" s="9"/>
      <c r="I168" s="25">
        <f t="shared" si="43"/>
        <v>0</v>
      </c>
    </row>
    <row r="169" spans="1:9" x14ac:dyDescent="0.25">
      <c r="A169" s="142"/>
      <c r="B169" s="140"/>
      <c r="C169" s="104" t="s">
        <v>43</v>
      </c>
      <c r="D169" s="104"/>
      <c r="E169" s="104"/>
      <c r="F169" s="2" t="s">
        <v>15</v>
      </c>
      <c r="G169" s="6"/>
      <c r="H169" s="7"/>
      <c r="I169" s="24">
        <f>H169-G169</f>
        <v>0</v>
      </c>
    </row>
    <row r="170" spans="1:9" x14ac:dyDescent="0.25">
      <c r="A170" s="142"/>
      <c r="B170" s="140"/>
      <c r="C170" s="104"/>
      <c r="D170" s="104"/>
      <c r="E170" s="104"/>
      <c r="F170" s="2" t="s">
        <v>16</v>
      </c>
      <c r="G170" s="6"/>
      <c r="H170" s="7"/>
      <c r="I170" s="24">
        <f>H170-G170</f>
        <v>0</v>
      </c>
    </row>
    <row r="171" spans="1:9" x14ac:dyDescent="0.25">
      <c r="A171" s="142"/>
      <c r="B171" s="140"/>
      <c r="C171" s="104"/>
      <c r="D171" s="104"/>
      <c r="E171" s="104"/>
      <c r="F171" s="3" t="s">
        <v>17</v>
      </c>
      <c r="G171" s="105"/>
      <c r="H171" s="116"/>
      <c r="I171" s="98">
        <f>H171-G171</f>
        <v>0</v>
      </c>
    </row>
    <row r="172" spans="1:9" x14ac:dyDescent="0.25">
      <c r="A172" s="142"/>
      <c r="B172" s="140"/>
      <c r="C172" s="104"/>
      <c r="D172" s="104"/>
      <c r="E172" s="104"/>
      <c r="F172" s="4" t="s">
        <v>18</v>
      </c>
      <c r="G172" s="106"/>
      <c r="H172" s="117"/>
      <c r="I172" s="99"/>
    </row>
    <row r="173" spans="1:9" x14ac:dyDescent="0.25">
      <c r="A173" s="142"/>
      <c r="B173" s="140"/>
      <c r="C173" s="104"/>
      <c r="D173" s="104"/>
      <c r="E173" s="104"/>
      <c r="F173" s="3" t="s">
        <v>17</v>
      </c>
      <c r="G173" s="105"/>
      <c r="H173" s="116"/>
      <c r="I173" s="98">
        <f t="shared" ref="I173" si="44">H173-G173</f>
        <v>0</v>
      </c>
    </row>
    <row r="174" spans="1:9" ht="36" x14ac:dyDescent="0.25">
      <c r="A174" s="142"/>
      <c r="B174" s="140"/>
      <c r="C174" s="104"/>
      <c r="D174" s="104"/>
      <c r="E174" s="104"/>
      <c r="F174" s="4" t="s">
        <v>19</v>
      </c>
      <c r="G174" s="106"/>
      <c r="H174" s="117"/>
      <c r="I174" s="99"/>
    </row>
    <row r="175" spans="1:9" x14ac:dyDescent="0.25">
      <c r="A175" s="142"/>
      <c r="B175" s="140"/>
      <c r="C175" s="104"/>
      <c r="D175" s="104"/>
      <c r="E175" s="104"/>
      <c r="F175" s="3" t="s">
        <v>17</v>
      </c>
      <c r="G175" s="105"/>
      <c r="H175" s="116"/>
      <c r="I175" s="98">
        <f t="shared" ref="I175" si="45">H175-G175</f>
        <v>0</v>
      </c>
    </row>
    <row r="176" spans="1:9" ht="24" x14ac:dyDescent="0.25">
      <c r="A176" s="142"/>
      <c r="B176" s="140"/>
      <c r="C176" s="104"/>
      <c r="D176" s="104"/>
      <c r="E176" s="104"/>
      <c r="F176" s="4" t="s">
        <v>20</v>
      </c>
      <c r="G176" s="106"/>
      <c r="H176" s="117"/>
      <c r="I176" s="99"/>
    </row>
    <row r="177" spans="1:9" x14ac:dyDescent="0.25">
      <c r="A177" s="142"/>
      <c r="B177" s="140"/>
      <c r="C177" s="104"/>
      <c r="D177" s="104"/>
      <c r="E177" s="104"/>
      <c r="F177" s="2" t="s">
        <v>21</v>
      </c>
      <c r="G177" s="8">
        <f>G171+G173+G175</f>
        <v>0</v>
      </c>
      <c r="H177" s="9">
        <f>H171+H173+H175</f>
        <v>0</v>
      </c>
      <c r="I177" s="25">
        <f>H177-G177</f>
        <v>0</v>
      </c>
    </row>
    <row r="178" spans="1:9" x14ac:dyDescent="0.25">
      <c r="A178" s="142"/>
      <c r="B178" s="140"/>
      <c r="C178" s="104"/>
      <c r="D178" s="104"/>
      <c r="E178" s="104"/>
      <c r="F178" s="5" t="s">
        <v>22</v>
      </c>
      <c r="G178" s="8">
        <f>G169+G170+G177</f>
        <v>0</v>
      </c>
      <c r="H178" s="9">
        <f>H169+H170+H177</f>
        <v>0</v>
      </c>
      <c r="I178" s="25">
        <f t="shared" ref="I178:I179" si="46">H178-G178</f>
        <v>0</v>
      </c>
    </row>
    <row r="179" spans="1:9" x14ac:dyDescent="0.25">
      <c r="A179" s="142"/>
      <c r="B179" s="140"/>
      <c r="C179" s="104"/>
      <c r="D179" s="104"/>
      <c r="E179" s="104"/>
      <c r="F179" s="5" t="s">
        <v>23</v>
      </c>
      <c r="G179" s="8"/>
      <c r="H179" s="9"/>
      <c r="I179" s="25">
        <f t="shared" si="46"/>
        <v>0</v>
      </c>
    </row>
    <row r="180" spans="1:9" x14ac:dyDescent="0.25">
      <c r="A180" s="142"/>
      <c r="B180" s="133" t="s">
        <v>44</v>
      </c>
      <c r="C180" s="134"/>
      <c r="D180" s="134"/>
      <c r="E180" s="134"/>
      <c r="F180" s="135"/>
      <c r="G180" s="10">
        <f>G167+G178+G168+G179</f>
        <v>0</v>
      </c>
      <c r="H180" s="10">
        <f t="shared" ref="H180" si="47">H167+H178+H168+H179</f>
        <v>0</v>
      </c>
      <c r="I180" s="34">
        <f>H180-G180</f>
        <v>0</v>
      </c>
    </row>
    <row r="181" spans="1:9" x14ac:dyDescent="0.25">
      <c r="A181" s="142"/>
      <c r="B181" s="139" t="s">
        <v>46</v>
      </c>
      <c r="C181" s="104" t="s">
        <v>46</v>
      </c>
      <c r="D181" s="104"/>
      <c r="E181" s="104"/>
      <c r="F181" s="2" t="s">
        <v>15</v>
      </c>
      <c r="G181" s="6"/>
      <c r="H181" s="7"/>
      <c r="I181" s="24">
        <f>H181-G181</f>
        <v>0</v>
      </c>
    </row>
    <row r="182" spans="1:9" x14ac:dyDescent="0.25">
      <c r="A182" s="142"/>
      <c r="B182" s="140"/>
      <c r="C182" s="104"/>
      <c r="D182" s="104"/>
      <c r="E182" s="104"/>
      <c r="F182" s="2" t="s">
        <v>16</v>
      </c>
      <c r="G182" s="6"/>
      <c r="H182" s="7"/>
      <c r="I182" s="24">
        <f>H182-G182</f>
        <v>0</v>
      </c>
    </row>
    <row r="183" spans="1:9" x14ac:dyDescent="0.25">
      <c r="A183" s="142"/>
      <c r="B183" s="140"/>
      <c r="C183" s="104"/>
      <c r="D183" s="104"/>
      <c r="E183" s="104"/>
      <c r="F183" s="3" t="s">
        <v>17</v>
      </c>
      <c r="G183" s="105"/>
      <c r="H183" s="116"/>
      <c r="I183" s="98">
        <f>H183-G183</f>
        <v>0</v>
      </c>
    </row>
    <row r="184" spans="1:9" x14ac:dyDescent="0.25">
      <c r="A184" s="142"/>
      <c r="B184" s="140"/>
      <c r="C184" s="104"/>
      <c r="D184" s="104"/>
      <c r="E184" s="104"/>
      <c r="F184" s="4" t="s">
        <v>18</v>
      </c>
      <c r="G184" s="106"/>
      <c r="H184" s="117"/>
      <c r="I184" s="99"/>
    </row>
    <row r="185" spans="1:9" x14ac:dyDescent="0.25">
      <c r="A185" s="142"/>
      <c r="B185" s="140"/>
      <c r="C185" s="104"/>
      <c r="D185" s="104"/>
      <c r="E185" s="104"/>
      <c r="F185" s="3" t="s">
        <v>17</v>
      </c>
      <c r="G185" s="105"/>
      <c r="H185" s="116"/>
      <c r="I185" s="98">
        <f t="shared" ref="I185" si="48">H185-G185</f>
        <v>0</v>
      </c>
    </row>
    <row r="186" spans="1:9" ht="36" x14ac:dyDescent="0.25">
      <c r="A186" s="142"/>
      <c r="B186" s="140"/>
      <c r="C186" s="104"/>
      <c r="D186" s="104"/>
      <c r="E186" s="104"/>
      <c r="F186" s="4" t="s">
        <v>19</v>
      </c>
      <c r="G186" s="106"/>
      <c r="H186" s="117"/>
      <c r="I186" s="99"/>
    </row>
    <row r="187" spans="1:9" x14ac:dyDescent="0.25">
      <c r="A187" s="142"/>
      <c r="B187" s="140"/>
      <c r="C187" s="104"/>
      <c r="D187" s="104"/>
      <c r="E187" s="104"/>
      <c r="F187" s="3" t="s">
        <v>17</v>
      </c>
      <c r="G187" s="105"/>
      <c r="H187" s="116"/>
      <c r="I187" s="98">
        <f t="shared" ref="I187" si="49">H187-G187</f>
        <v>0</v>
      </c>
    </row>
    <row r="188" spans="1:9" ht="24" x14ac:dyDescent="0.25">
      <c r="A188" s="142"/>
      <c r="B188" s="140"/>
      <c r="C188" s="104"/>
      <c r="D188" s="104"/>
      <c r="E188" s="104"/>
      <c r="F188" s="4" t="s">
        <v>20</v>
      </c>
      <c r="G188" s="106"/>
      <c r="H188" s="117"/>
      <c r="I188" s="99"/>
    </row>
    <row r="189" spans="1:9" x14ac:dyDescent="0.25">
      <c r="A189" s="142"/>
      <c r="B189" s="140"/>
      <c r="C189" s="104"/>
      <c r="D189" s="104"/>
      <c r="E189" s="104"/>
      <c r="F189" s="2" t="s">
        <v>21</v>
      </c>
      <c r="G189" s="8">
        <f>G183+G185+G187</f>
        <v>0</v>
      </c>
      <c r="H189" s="9">
        <f>H183+H185+H187</f>
        <v>0</v>
      </c>
      <c r="I189" s="25">
        <f>H189-G189</f>
        <v>0</v>
      </c>
    </row>
    <row r="190" spans="1:9" x14ac:dyDescent="0.25">
      <c r="A190" s="142"/>
      <c r="B190" s="140"/>
      <c r="C190" s="104"/>
      <c r="D190" s="104"/>
      <c r="E190" s="104"/>
      <c r="F190" s="5" t="s">
        <v>22</v>
      </c>
      <c r="G190" s="8">
        <f>G181+G182+G189</f>
        <v>0</v>
      </c>
      <c r="H190" s="9">
        <f>H181+H182+H189</f>
        <v>0</v>
      </c>
      <c r="I190" s="25">
        <f t="shared" ref="I190:I191" si="50">H190-G190</f>
        <v>0</v>
      </c>
    </row>
    <row r="191" spans="1:9" x14ac:dyDescent="0.25">
      <c r="A191" s="142"/>
      <c r="B191" s="140"/>
      <c r="C191" s="104"/>
      <c r="D191" s="104"/>
      <c r="E191" s="104"/>
      <c r="F191" s="5" t="s">
        <v>23</v>
      </c>
      <c r="G191" s="8"/>
      <c r="H191" s="9"/>
      <c r="I191" s="25">
        <f t="shared" si="50"/>
        <v>0</v>
      </c>
    </row>
    <row r="192" spans="1:9" x14ac:dyDescent="0.25">
      <c r="A192" s="142"/>
      <c r="B192" s="133" t="s">
        <v>47</v>
      </c>
      <c r="C192" s="134"/>
      <c r="D192" s="134"/>
      <c r="E192" s="134"/>
      <c r="F192" s="135"/>
      <c r="G192" s="10">
        <f>G190+G191</f>
        <v>0</v>
      </c>
      <c r="H192" s="10">
        <f t="shared" ref="H192" si="51">H190+H191</f>
        <v>0</v>
      </c>
      <c r="I192" s="34">
        <f>H192-G192</f>
        <v>0</v>
      </c>
    </row>
    <row r="193" spans="1:9" x14ac:dyDescent="0.25">
      <c r="A193" s="142"/>
      <c r="B193" s="139" t="s">
        <v>48</v>
      </c>
      <c r="C193" s="104" t="s">
        <v>48</v>
      </c>
      <c r="D193" s="104"/>
      <c r="E193" s="104"/>
      <c r="F193" s="2" t="s">
        <v>15</v>
      </c>
      <c r="G193" s="6"/>
      <c r="H193" s="7"/>
      <c r="I193" s="24">
        <f>H193-G193</f>
        <v>0</v>
      </c>
    </row>
    <row r="194" spans="1:9" x14ac:dyDescent="0.25">
      <c r="A194" s="142"/>
      <c r="B194" s="140"/>
      <c r="C194" s="104"/>
      <c r="D194" s="104"/>
      <c r="E194" s="104"/>
      <c r="F194" s="2" t="s">
        <v>16</v>
      </c>
      <c r="G194" s="6"/>
      <c r="H194" s="7"/>
      <c r="I194" s="24">
        <f>H194-G194</f>
        <v>0</v>
      </c>
    </row>
    <row r="195" spans="1:9" x14ac:dyDescent="0.25">
      <c r="A195" s="142"/>
      <c r="B195" s="140"/>
      <c r="C195" s="104"/>
      <c r="D195" s="104"/>
      <c r="E195" s="104"/>
      <c r="F195" s="3" t="s">
        <v>17</v>
      </c>
      <c r="G195" s="105"/>
      <c r="H195" s="116"/>
      <c r="I195" s="98">
        <f>H195-G195</f>
        <v>0</v>
      </c>
    </row>
    <row r="196" spans="1:9" x14ac:dyDescent="0.25">
      <c r="A196" s="142"/>
      <c r="B196" s="140"/>
      <c r="C196" s="104"/>
      <c r="D196" s="104"/>
      <c r="E196" s="104"/>
      <c r="F196" s="4" t="s">
        <v>18</v>
      </c>
      <c r="G196" s="106"/>
      <c r="H196" s="117"/>
      <c r="I196" s="99"/>
    </row>
    <row r="197" spans="1:9" x14ac:dyDescent="0.25">
      <c r="A197" s="142"/>
      <c r="B197" s="140"/>
      <c r="C197" s="104"/>
      <c r="D197" s="104"/>
      <c r="E197" s="104"/>
      <c r="F197" s="3" t="s">
        <v>17</v>
      </c>
      <c r="G197" s="105"/>
      <c r="H197" s="116"/>
      <c r="I197" s="98">
        <f t="shared" ref="I197" si="52">H197-G197</f>
        <v>0</v>
      </c>
    </row>
    <row r="198" spans="1:9" ht="36" x14ac:dyDescent="0.25">
      <c r="A198" s="142"/>
      <c r="B198" s="140"/>
      <c r="C198" s="104"/>
      <c r="D198" s="104"/>
      <c r="E198" s="104"/>
      <c r="F198" s="4" t="s">
        <v>19</v>
      </c>
      <c r="G198" s="106"/>
      <c r="H198" s="117"/>
      <c r="I198" s="99"/>
    </row>
    <row r="199" spans="1:9" x14ac:dyDescent="0.25">
      <c r="A199" s="142"/>
      <c r="B199" s="140"/>
      <c r="C199" s="104"/>
      <c r="D199" s="104"/>
      <c r="E199" s="104"/>
      <c r="F199" s="3" t="s">
        <v>17</v>
      </c>
      <c r="G199" s="105"/>
      <c r="H199" s="116"/>
      <c r="I199" s="98">
        <f t="shared" ref="I199" si="53">H199-G199</f>
        <v>0</v>
      </c>
    </row>
    <row r="200" spans="1:9" ht="24" x14ac:dyDescent="0.25">
      <c r="A200" s="142"/>
      <c r="B200" s="140"/>
      <c r="C200" s="104"/>
      <c r="D200" s="104"/>
      <c r="E200" s="104"/>
      <c r="F200" s="4" t="s">
        <v>20</v>
      </c>
      <c r="G200" s="106"/>
      <c r="H200" s="117"/>
      <c r="I200" s="99"/>
    </row>
    <row r="201" spans="1:9" x14ac:dyDescent="0.25">
      <c r="A201" s="142"/>
      <c r="B201" s="140"/>
      <c r="C201" s="104"/>
      <c r="D201" s="104"/>
      <c r="E201" s="104"/>
      <c r="F201" s="2" t="s">
        <v>21</v>
      </c>
      <c r="G201" s="8">
        <f>G195+G197+G199</f>
        <v>0</v>
      </c>
      <c r="H201" s="9">
        <f>H195+H197+H199</f>
        <v>0</v>
      </c>
      <c r="I201" s="25">
        <f>H201-G201</f>
        <v>0</v>
      </c>
    </row>
    <row r="202" spans="1:9" x14ac:dyDescent="0.25">
      <c r="A202" s="142"/>
      <c r="B202" s="140"/>
      <c r="C202" s="104"/>
      <c r="D202" s="104"/>
      <c r="E202" s="104"/>
      <c r="F202" s="5" t="s">
        <v>22</v>
      </c>
      <c r="G202" s="8">
        <f>G193+G194+G201</f>
        <v>0</v>
      </c>
      <c r="H202" s="9">
        <f>H193+H194+H201</f>
        <v>0</v>
      </c>
      <c r="I202" s="25">
        <f t="shared" ref="I202:I203" si="54">H202-G202</f>
        <v>0</v>
      </c>
    </row>
    <row r="203" spans="1:9" x14ac:dyDescent="0.25">
      <c r="A203" s="142"/>
      <c r="B203" s="140"/>
      <c r="C203" s="104"/>
      <c r="D203" s="104"/>
      <c r="E203" s="104"/>
      <c r="F203" s="5" t="s">
        <v>23</v>
      </c>
      <c r="G203" s="8"/>
      <c r="H203" s="9"/>
      <c r="I203" s="25">
        <f t="shared" si="54"/>
        <v>0</v>
      </c>
    </row>
    <row r="204" spans="1:9" ht="15.75" thickBot="1" x14ac:dyDescent="0.3">
      <c r="A204" s="142"/>
      <c r="B204" s="133" t="s">
        <v>49</v>
      </c>
      <c r="C204" s="134"/>
      <c r="D204" s="134"/>
      <c r="E204" s="134"/>
      <c r="F204" s="135"/>
      <c r="G204" s="27">
        <f>G202+G203</f>
        <v>0</v>
      </c>
      <c r="H204" s="27">
        <f t="shared" ref="H204" si="55">H202+H203</f>
        <v>0</v>
      </c>
      <c r="I204" s="35">
        <f>H204-G204</f>
        <v>0</v>
      </c>
    </row>
    <row r="205" spans="1:9" x14ac:dyDescent="0.25">
      <c r="A205" s="143"/>
      <c r="B205" s="148" t="s">
        <v>111</v>
      </c>
      <c r="C205" s="149"/>
      <c r="D205" s="149"/>
      <c r="E205" s="149"/>
      <c r="F205" s="150"/>
      <c r="G205" s="28">
        <f>SUM(G13,G24,G35,G46,G57,G68,G79,G90,G102,G113,G124,G135,G146,G158,G169,G181,G193)</f>
        <v>0</v>
      </c>
      <c r="H205" s="92" t="s">
        <v>110</v>
      </c>
      <c r="I205" s="94">
        <f>IFERROR(G206/G205,)</f>
        <v>0</v>
      </c>
    </row>
    <row r="206" spans="1:9" ht="15.75" thickBot="1" x14ac:dyDescent="0.3">
      <c r="A206" s="143"/>
      <c r="B206" s="151" t="s">
        <v>112</v>
      </c>
      <c r="C206" s="152"/>
      <c r="D206" s="152"/>
      <c r="E206" s="152"/>
      <c r="F206" s="153"/>
      <c r="G206" s="29">
        <f>SUM(G23,G34,G45,G56,G67,G78,G89,G100,G112,G123,G134,G145,G156,G168,G179,G191,G203)</f>
        <v>0</v>
      </c>
      <c r="H206" s="93"/>
      <c r="I206" s="95"/>
    </row>
    <row r="207" spans="1:9" ht="15.75" thickBot="1" x14ac:dyDescent="0.3">
      <c r="A207" s="144"/>
      <c r="B207" s="136" t="s">
        <v>105</v>
      </c>
      <c r="C207" s="137"/>
      <c r="D207" s="137"/>
      <c r="E207" s="137"/>
      <c r="F207" s="138"/>
      <c r="G207" s="36">
        <f>SUM(G101,G157,G180,G192,G204)</f>
        <v>0</v>
      </c>
      <c r="H207" s="36">
        <f t="shared" ref="H207" si="56">SUM(H101,H157,H180,H192,H204)</f>
        <v>0</v>
      </c>
      <c r="I207" s="37">
        <f>H207-G207</f>
        <v>0</v>
      </c>
    </row>
    <row r="209" spans="1:9" x14ac:dyDescent="0.25">
      <c r="A209" s="84" t="s">
        <v>109</v>
      </c>
      <c r="B209" s="84"/>
      <c r="C209" s="84"/>
      <c r="D209" s="84"/>
      <c r="E209" s="84"/>
      <c r="F209" s="84"/>
      <c r="G209" s="84"/>
      <c r="H209" s="84"/>
      <c r="I209" s="84"/>
    </row>
    <row r="210" spans="1:9" x14ac:dyDescent="0.25">
      <c r="A210" s="84"/>
      <c r="B210" s="84"/>
      <c r="C210" s="84"/>
      <c r="D210" s="84"/>
      <c r="E210" s="84"/>
      <c r="F210" s="84"/>
      <c r="G210" s="84"/>
      <c r="H210" s="84"/>
      <c r="I210" s="84"/>
    </row>
    <row r="211" spans="1:9" x14ac:dyDescent="0.25">
      <c r="A211" s="85" t="s">
        <v>119</v>
      </c>
      <c r="B211" s="85"/>
      <c r="C211" s="85"/>
      <c r="D211" s="85"/>
      <c r="E211" s="85"/>
      <c r="F211" s="85"/>
      <c r="G211" s="85"/>
      <c r="H211" s="85"/>
      <c r="I211" s="85"/>
    </row>
    <row r="318" spans="11:11" x14ac:dyDescent="0.25">
      <c r="K318" t="s">
        <v>120</v>
      </c>
    </row>
  </sheetData>
  <mergeCells count="233">
    <mergeCell ref="A13:A207"/>
    <mergeCell ref="B13:B100"/>
    <mergeCell ref="C13:C23"/>
    <mergeCell ref="D13:D23"/>
    <mergeCell ref="E13:E23"/>
    <mergeCell ref="G15:G16"/>
    <mergeCell ref="H11:H12"/>
    <mergeCell ref="I11:I12"/>
    <mergeCell ref="B7:G7"/>
    <mergeCell ref="B8:G8"/>
    <mergeCell ref="B9:G9"/>
    <mergeCell ref="B205:F205"/>
    <mergeCell ref="B206:F206"/>
    <mergeCell ref="H205:H206"/>
    <mergeCell ref="I205:I206"/>
    <mergeCell ref="I28:I29"/>
    <mergeCell ref="G30:G31"/>
    <mergeCell ref="H15:H16"/>
    <mergeCell ref="I15:I16"/>
    <mergeCell ref="G17:G18"/>
    <mergeCell ref="H17:H18"/>
    <mergeCell ref="I17:I18"/>
    <mergeCell ref="G19:G20"/>
    <mergeCell ref="H19:H20"/>
    <mergeCell ref="I19:I20"/>
    <mergeCell ref="C46:C56"/>
    <mergeCell ref="D46:D56"/>
    <mergeCell ref="E46:E56"/>
    <mergeCell ref="G48:G49"/>
    <mergeCell ref="H48:H49"/>
    <mergeCell ref="I48:I49"/>
    <mergeCell ref="H30:H31"/>
    <mergeCell ref="I30:I31"/>
    <mergeCell ref="C35:C45"/>
    <mergeCell ref="D35:D45"/>
    <mergeCell ref="E35:E45"/>
    <mergeCell ref="G37:G38"/>
    <mergeCell ref="H37:H38"/>
    <mergeCell ref="I37:I38"/>
    <mergeCell ref="G39:G40"/>
    <mergeCell ref="H39:H40"/>
    <mergeCell ref="C24:C34"/>
    <mergeCell ref="D24:D34"/>
    <mergeCell ref="E24:E34"/>
    <mergeCell ref="G26:G27"/>
    <mergeCell ref="H26:H27"/>
    <mergeCell ref="I26:I27"/>
    <mergeCell ref="G28:G29"/>
    <mergeCell ref="H28:H29"/>
    <mergeCell ref="I61:I62"/>
    <mergeCell ref="G63:G64"/>
    <mergeCell ref="G50:G51"/>
    <mergeCell ref="H50:H51"/>
    <mergeCell ref="I50:I51"/>
    <mergeCell ref="G52:G53"/>
    <mergeCell ref="H52:H53"/>
    <mergeCell ref="I52:I53"/>
    <mergeCell ref="I39:I40"/>
    <mergeCell ref="G41:G42"/>
    <mergeCell ref="H41:H42"/>
    <mergeCell ref="I41:I42"/>
    <mergeCell ref="C79:C89"/>
    <mergeCell ref="D79:D89"/>
    <mergeCell ref="E79:E89"/>
    <mergeCell ref="G81:G82"/>
    <mergeCell ref="H81:H82"/>
    <mergeCell ref="I81:I82"/>
    <mergeCell ref="H63:H64"/>
    <mergeCell ref="I63:I64"/>
    <mergeCell ref="C68:C78"/>
    <mergeCell ref="D68:D78"/>
    <mergeCell ref="E68:E78"/>
    <mergeCell ref="G70:G71"/>
    <mergeCell ref="H70:H71"/>
    <mergeCell ref="I70:I71"/>
    <mergeCell ref="G72:G73"/>
    <mergeCell ref="H72:H73"/>
    <mergeCell ref="C57:C67"/>
    <mergeCell ref="D57:D67"/>
    <mergeCell ref="E57:E67"/>
    <mergeCell ref="G59:G60"/>
    <mergeCell ref="H59:H60"/>
    <mergeCell ref="I59:I60"/>
    <mergeCell ref="G61:G62"/>
    <mergeCell ref="H61:H62"/>
    <mergeCell ref="G83:G84"/>
    <mergeCell ref="H83:H84"/>
    <mergeCell ref="I83:I84"/>
    <mergeCell ref="G85:G86"/>
    <mergeCell ref="H85:H86"/>
    <mergeCell ref="I85:I86"/>
    <mergeCell ref="I72:I73"/>
    <mergeCell ref="G74:G75"/>
    <mergeCell ref="H74:H75"/>
    <mergeCell ref="I74:I75"/>
    <mergeCell ref="B101:F101"/>
    <mergeCell ref="B102:B156"/>
    <mergeCell ref="C102:C112"/>
    <mergeCell ref="D102:D112"/>
    <mergeCell ref="E102:E112"/>
    <mergeCell ref="G104:G105"/>
    <mergeCell ref="H104:H105"/>
    <mergeCell ref="I104:I105"/>
    <mergeCell ref="C90:C100"/>
    <mergeCell ref="D90:D100"/>
    <mergeCell ref="E90:E100"/>
    <mergeCell ref="G92:G93"/>
    <mergeCell ref="H92:H93"/>
    <mergeCell ref="I92:I93"/>
    <mergeCell ref="G94:G95"/>
    <mergeCell ref="H94:H95"/>
    <mergeCell ref="I94:I95"/>
    <mergeCell ref="G96:G97"/>
    <mergeCell ref="I117:I118"/>
    <mergeCell ref="G119:G120"/>
    <mergeCell ref="G106:G107"/>
    <mergeCell ref="H106:H107"/>
    <mergeCell ref="I106:I107"/>
    <mergeCell ref="G108:G109"/>
    <mergeCell ref="H108:H109"/>
    <mergeCell ref="I108:I109"/>
    <mergeCell ref="H96:H97"/>
    <mergeCell ref="I96:I97"/>
    <mergeCell ref="C135:C145"/>
    <mergeCell ref="D135:D145"/>
    <mergeCell ref="E135:E145"/>
    <mergeCell ref="G137:G138"/>
    <mergeCell ref="H137:H138"/>
    <mergeCell ref="I137:I138"/>
    <mergeCell ref="H119:H120"/>
    <mergeCell ref="I119:I120"/>
    <mergeCell ref="C124:C134"/>
    <mergeCell ref="D124:D134"/>
    <mergeCell ref="E124:E134"/>
    <mergeCell ref="G126:G127"/>
    <mergeCell ref="H126:H127"/>
    <mergeCell ref="I126:I127"/>
    <mergeCell ref="G128:G129"/>
    <mergeCell ref="H128:H129"/>
    <mergeCell ref="C113:C123"/>
    <mergeCell ref="D113:D123"/>
    <mergeCell ref="E113:E123"/>
    <mergeCell ref="G115:G116"/>
    <mergeCell ref="H115:H116"/>
    <mergeCell ref="I115:I116"/>
    <mergeCell ref="G117:G118"/>
    <mergeCell ref="H117:H118"/>
    <mergeCell ref="G139:G140"/>
    <mergeCell ref="H139:H140"/>
    <mergeCell ref="I139:I140"/>
    <mergeCell ref="G141:G142"/>
    <mergeCell ref="H141:H142"/>
    <mergeCell ref="I141:I142"/>
    <mergeCell ref="I128:I129"/>
    <mergeCell ref="G130:G131"/>
    <mergeCell ref="H130:H131"/>
    <mergeCell ref="I130:I131"/>
    <mergeCell ref="B157:F157"/>
    <mergeCell ref="B158:B179"/>
    <mergeCell ref="C158:C168"/>
    <mergeCell ref="D158:D168"/>
    <mergeCell ref="E158:E168"/>
    <mergeCell ref="G160:G161"/>
    <mergeCell ref="H160:H161"/>
    <mergeCell ref="I160:I161"/>
    <mergeCell ref="C146:C156"/>
    <mergeCell ref="D146:D156"/>
    <mergeCell ref="E146:E156"/>
    <mergeCell ref="G148:G149"/>
    <mergeCell ref="H148:H149"/>
    <mergeCell ref="I148:I149"/>
    <mergeCell ref="G150:G151"/>
    <mergeCell ref="H150:H151"/>
    <mergeCell ref="I150:I151"/>
    <mergeCell ref="G152:G153"/>
    <mergeCell ref="I173:I174"/>
    <mergeCell ref="G175:G176"/>
    <mergeCell ref="G162:G163"/>
    <mergeCell ref="H162:H163"/>
    <mergeCell ref="I162:I163"/>
    <mergeCell ref="G164:G165"/>
    <mergeCell ref="H164:H165"/>
    <mergeCell ref="I164:I165"/>
    <mergeCell ref="H152:H153"/>
    <mergeCell ref="I152:I153"/>
    <mergeCell ref="G185:G186"/>
    <mergeCell ref="H185:H186"/>
    <mergeCell ref="I185:I186"/>
    <mergeCell ref="G187:G188"/>
    <mergeCell ref="H187:H188"/>
    <mergeCell ref="I187:I188"/>
    <mergeCell ref="H175:H176"/>
    <mergeCell ref="I175:I176"/>
    <mergeCell ref="B180:F180"/>
    <mergeCell ref="B181:B191"/>
    <mergeCell ref="C181:C191"/>
    <mergeCell ref="D181:D191"/>
    <mergeCell ref="E181:E191"/>
    <mergeCell ref="G183:G184"/>
    <mergeCell ref="H183:H184"/>
    <mergeCell ref="I183:I184"/>
    <mergeCell ref="C169:C179"/>
    <mergeCell ref="D169:D179"/>
    <mergeCell ref="E169:E179"/>
    <mergeCell ref="G171:G172"/>
    <mergeCell ref="H171:H172"/>
    <mergeCell ref="I171:I172"/>
    <mergeCell ref="G173:G174"/>
    <mergeCell ref="H173:H174"/>
    <mergeCell ref="A11:A12"/>
    <mergeCell ref="A209:I210"/>
    <mergeCell ref="A211:I211"/>
    <mergeCell ref="G11:G12"/>
    <mergeCell ref="F11:F12"/>
    <mergeCell ref="D11:E11"/>
    <mergeCell ref="C11:C12"/>
    <mergeCell ref="B11:B12"/>
    <mergeCell ref="B204:F204"/>
    <mergeCell ref="B207:F207"/>
    <mergeCell ref="H195:H196"/>
    <mergeCell ref="I195:I196"/>
    <mergeCell ref="G197:G198"/>
    <mergeCell ref="H197:H198"/>
    <mergeCell ref="I197:I198"/>
    <mergeCell ref="G199:G200"/>
    <mergeCell ref="H199:H200"/>
    <mergeCell ref="I199:I200"/>
    <mergeCell ref="B192:F192"/>
    <mergeCell ref="B193:B203"/>
    <mergeCell ref="C193:C203"/>
    <mergeCell ref="D193:D203"/>
    <mergeCell ref="E193:E203"/>
    <mergeCell ref="G195:G196"/>
  </mergeCells>
  <pageMargins left="0.25" right="0.25" top="0.75" bottom="0.75" header="0.3" footer="0.3"/>
  <pageSetup paperSize="9" scale="7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K318"/>
  <sheetViews>
    <sheetView zoomScaleNormal="100" workbookViewId="0">
      <selection activeCell="I11" sqref="I11:I12"/>
    </sheetView>
  </sheetViews>
  <sheetFormatPr baseColWidth="10" defaultRowHeight="15" x14ac:dyDescent="0.25"/>
  <cols>
    <col min="1" max="1" width="13.28515625" customWidth="1"/>
    <col min="2" max="2" width="11" bestFit="1" customWidth="1"/>
    <col min="3" max="3" width="9.85546875" customWidth="1"/>
    <col min="4" max="4" width="5.140625" customWidth="1"/>
    <col min="5" max="5" width="5.5703125" customWidth="1"/>
    <col min="6" max="6" width="26.7109375" customWidth="1"/>
    <col min="7" max="7" width="18.140625" customWidth="1"/>
    <col min="8" max="8" width="13.28515625" customWidth="1"/>
    <col min="9" max="9" width="12.28515625" customWidth="1"/>
  </cols>
  <sheetData>
    <row r="6" spans="1:9" ht="15.75" thickBot="1" x14ac:dyDescent="0.3"/>
    <row r="7" spans="1:9" ht="15.75" thickBot="1" x14ac:dyDescent="0.3">
      <c r="A7" s="1" t="s">
        <v>0</v>
      </c>
      <c r="B7" s="118"/>
      <c r="C7" s="119"/>
      <c r="D7" s="119"/>
      <c r="E7" s="119"/>
      <c r="F7" s="119"/>
      <c r="G7" s="120"/>
    </row>
    <row r="8" spans="1:9" ht="15.75" thickBot="1" x14ac:dyDescent="0.3">
      <c r="A8" s="1" t="s">
        <v>1</v>
      </c>
      <c r="B8" s="121" t="s">
        <v>2</v>
      </c>
      <c r="C8" s="122"/>
      <c r="D8" s="122"/>
      <c r="E8" s="122"/>
      <c r="F8" s="122"/>
      <c r="G8" s="123"/>
    </row>
    <row r="9" spans="1:9" ht="15.75" thickBot="1" x14ac:dyDescent="0.3">
      <c r="A9" s="1" t="s">
        <v>3</v>
      </c>
      <c r="B9" s="118"/>
      <c r="C9" s="119"/>
      <c r="D9" s="119"/>
      <c r="E9" s="119"/>
      <c r="F9" s="119"/>
      <c r="G9" s="120"/>
    </row>
    <row r="10" spans="1:9" ht="15.75" thickBot="1" x14ac:dyDescent="0.3"/>
    <row r="11" spans="1:9" ht="15" customHeight="1" x14ac:dyDescent="0.25">
      <c r="A11" s="124" t="s">
        <v>8</v>
      </c>
      <c r="B11" s="126" t="s">
        <v>9</v>
      </c>
      <c r="C11" s="126" t="s">
        <v>10</v>
      </c>
      <c r="D11" s="128" t="s">
        <v>11</v>
      </c>
      <c r="E11" s="128"/>
      <c r="F11" s="107" t="s">
        <v>14</v>
      </c>
      <c r="G11" s="107" t="s">
        <v>121</v>
      </c>
      <c r="H11" s="107" t="s">
        <v>123</v>
      </c>
      <c r="I11" s="109" t="s">
        <v>124</v>
      </c>
    </row>
    <row r="12" spans="1:9" ht="22.5" customHeight="1" thickBot="1" x14ac:dyDescent="0.3">
      <c r="A12" s="125"/>
      <c r="B12" s="127"/>
      <c r="C12" s="127"/>
      <c r="D12" s="22" t="s">
        <v>12</v>
      </c>
      <c r="E12" s="22" t="s">
        <v>13</v>
      </c>
      <c r="F12" s="108"/>
      <c r="G12" s="108"/>
      <c r="H12" s="108"/>
      <c r="I12" s="110"/>
    </row>
    <row r="13" spans="1:9" ht="15" customHeight="1" thickBot="1" x14ac:dyDescent="0.3">
      <c r="A13" s="160" t="s">
        <v>65</v>
      </c>
      <c r="B13" s="145" t="s">
        <v>55</v>
      </c>
      <c r="C13" s="147" t="s">
        <v>51</v>
      </c>
      <c r="D13" s="147"/>
      <c r="E13" s="147"/>
      <c r="F13" s="30" t="s">
        <v>15</v>
      </c>
      <c r="G13" s="31"/>
      <c r="H13" s="32"/>
      <c r="I13" s="33">
        <f>H13-G13</f>
        <v>0</v>
      </c>
    </row>
    <row r="14" spans="1:9" x14ac:dyDescent="0.25">
      <c r="A14" s="161"/>
      <c r="B14" s="140"/>
      <c r="C14" s="104"/>
      <c r="D14" s="104"/>
      <c r="E14" s="104"/>
      <c r="F14" s="2" t="s">
        <v>16</v>
      </c>
      <c r="G14" s="6"/>
      <c r="H14" s="7"/>
      <c r="I14" s="33">
        <f>H14-G14</f>
        <v>0</v>
      </c>
    </row>
    <row r="15" spans="1:9" x14ac:dyDescent="0.25">
      <c r="A15" s="161"/>
      <c r="B15" s="140"/>
      <c r="C15" s="104"/>
      <c r="D15" s="104"/>
      <c r="E15" s="104"/>
      <c r="F15" s="3" t="s">
        <v>17</v>
      </c>
      <c r="G15" s="105"/>
      <c r="H15" s="96"/>
      <c r="I15" s="98">
        <f>H15-G15</f>
        <v>0</v>
      </c>
    </row>
    <row r="16" spans="1:9" x14ac:dyDescent="0.25">
      <c r="A16" s="161"/>
      <c r="B16" s="140"/>
      <c r="C16" s="104"/>
      <c r="D16" s="104"/>
      <c r="E16" s="104"/>
      <c r="F16" s="4" t="s">
        <v>18</v>
      </c>
      <c r="G16" s="106"/>
      <c r="H16" s="97"/>
      <c r="I16" s="99"/>
    </row>
    <row r="17" spans="1:9" x14ac:dyDescent="0.25">
      <c r="A17" s="161"/>
      <c r="B17" s="140"/>
      <c r="C17" s="104"/>
      <c r="D17" s="104"/>
      <c r="E17" s="104"/>
      <c r="F17" s="3" t="s">
        <v>17</v>
      </c>
      <c r="G17" s="105"/>
      <c r="H17" s="96"/>
      <c r="I17" s="98">
        <f t="shared" ref="I17" si="0">H17-G17</f>
        <v>0</v>
      </c>
    </row>
    <row r="18" spans="1:9" ht="36" x14ac:dyDescent="0.25">
      <c r="A18" s="161"/>
      <c r="B18" s="140"/>
      <c r="C18" s="104"/>
      <c r="D18" s="104"/>
      <c r="E18" s="104"/>
      <c r="F18" s="4" t="s">
        <v>19</v>
      </c>
      <c r="G18" s="106"/>
      <c r="H18" s="97"/>
      <c r="I18" s="99"/>
    </row>
    <row r="19" spans="1:9" x14ac:dyDescent="0.25">
      <c r="A19" s="161"/>
      <c r="B19" s="140"/>
      <c r="C19" s="104"/>
      <c r="D19" s="104"/>
      <c r="E19" s="104"/>
      <c r="F19" s="3" t="s">
        <v>17</v>
      </c>
      <c r="G19" s="105"/>
      <c r="H19" s="96"/>
      <c r="I19" s="98">
        <f t="shared" ref="I19" si="1">H19-G19</f>
        <v>0</v>
      </c>
    </row>
    <row r="20" spans="1:9" ht="24" x14ac:dyDescent="0.25">
      <c r="A20" s="161"/>
      <c r="B20" s="140"/>
      <c r="C20" s="104"/>
      <c r="D20" s="104"/>
      <c r="E20" s="104"/>
      <c r="F20" s="4" t="s">
        <v>20</v>
      </c>
      <c r="G20" s="106"/>
      <c r="H20" s="97"/>
      <c r="I20" s="99"/>
    </row>
    <row r="21" spans="1:9" x14ac:dyDescent="0.25">
      <c r="A21" s="161"/>
      <c r="B21" s="140"/>
      <c r="C21" s="104"/>
      <c r="D21" s="104"/>
      <c r="E21" s="104"/>
      <c r="F21" s="2" t="s">
        <v>21</v>
      </c>
      <c r="G21" s="8">
        <f>G15+G17+G19</f>
        <v>0</v>
      </c>
      <c r="H21" s="9">
        <f>H15+H17+H19</f>
        <v>0</v>
      </c>
      <c r="I21" s="25">
        <f>H21-G21</f>
        <v>0</v>
      </c>
    </row>
    <row r="22" spans="1:9" x14ac:dyDescent="0.25">
      <c r="A22" s="161"/>
      <c r="B22" s="140"/>
      <c r="C22" s="104"/>
      <c r="D22" s="104"/>
      <c r="E22" s="104"/>
      <c r="F22" s="5" t="s">
        <v>22</v>
      </c>
      <c r="G22" s="8">
        <f>G13+G14+G21</f>
        <v>0</v>
      </c>
      <c r="H22" s="9">
        <f>H13+H14+H21</f>
        <v>0</v>
      </c>
      <c r="I22" s="25">
        <f t="shared" ref="I22:I23" si="2">H22-G22</f>
        <v>0</v>
      </c>
    </row>
    <row r="23" spans="1:9" x14ac:dyDescent="0.25">
      <c r="A23" s="161"/>
      <c r="B23" s="140"/>
      <c r="C23" s="104"/>
      <c r="D23" s="104"/>
      <c r="E23" s="104"/>
      <c r="F23" s="5" t="s">
        <v>23</v>
      </c>
      <c r="G23" s="8"/>
      <c r="H23" s="9"/>
      <c r="I23" s="25">
        <f t="shared" si="2"/>
        <v>0</v>
      </c>
    </row>
    <row r="24" spans="1:9" x14ac:dyDescent="0.25">
      <c r="A24" s="161"/>
      <c r="B24" s="140"/>
      <c r="C24" s="104" t="s">
        <v>52</v>
      </c>
      <c r="D24" s="104"/>
      <c r="E24" s="104"/>
      <c r="F24" s="2" t="s">
        <v>15</v>
      </c>
      <c r="G24" s="6"/>
      <c r="H24" s="7"/>
      <c r="I24" s="24">
        <f>H24-G24</f>
        <v>0</v>
      </c>
    </row>
    <row r="25" spans="1:9" x14ac:dyDescent="0.25">
      <c r="A25" s="161"/>
      <c r="B25" s="140"/>
      <c r="C25" s="104"/>
      <c r="D25" s="104"/>
      <c r="E25" s="104"/>
      <c r="F25" s="2" t="s">
        <v>16</v>
      </c>
      <c r="G25" s="6"/>
      <c r="H25" s="7"/>
      <c r="I25" s="24">
        <f>H25-G25</f>
        <v>0</v>
      </c>
    </row>
    <row r="26" spans="1:9" x14ac:dyDescent="0.25">
      <c r="A26" s="161"/>
      <c r="B26" s="140"/>
      <c r="C26" s="104"/>
      <c r="D26" s="104"/>
      <c r="E26" s="104"/>
      <c r="F26" s="3" t="s">
        <v>17</v>
      </c>
      <c r="G26" s="105"/>
      <c r="H26" s="116"/>
      <c r="I26" s="98">
        <f>H26-G26</f>
        <v>0</v>
      </c>
    </row>
    <row r="27" spans="1:9" x14ac:dyDescent="0.25">
      <c r="A27" s="161"/>
      <c r="B27" s="140"/>
      <c r="C27" s="104"/>
      <c r="D27" s="104"/>
      <c r="E27" s="104"/>
      <c r="F27" s="4" t="s">
        <v>18</v>
      </c>
      <c r="G27" s="106"/>
      <c r="H27" s="117"/>
      <c r="I27" s="99"/>
    </row>
    <row r="28" spans="1:9" x14ac:dyDescent="0.25">
      <c r="A28" s="161"/>
      <c r="B28" s="140"/>
      <c r="C28" s="104"/>
      <c r="D28" s="104"/>
      <c r="E28" s="104"/>
      <c r="F28" s="3" t="s">
        <v>17</v>
      </c>
      <c r="G28" s="105"/>
      <c r="H28" s="116"/>
      <c r="I28" s="98">
        <f t="shared" ref="I28" si="3">H28-G28</f>
        <v>0</v>
      </c>
    </row>
    <row r="29" spans="1:9" ht="36" x14ac:dyDescent="0.25">
      <c r="A29" s="161"/>
      <c r="B29" s="140"/>
      <c r="C29" s="104"/>
      <c r="D29" s="104"/>
      <c r="E29" s="104"/>
      <c r="F29" s="4" t="s">
        <v>19</v>
      </c>
      <c r="G29" s="106"/>
      <c r="H29" s="117"/>
      <c r="I29" s="99"/>
    </row>
    <row r="30" spans="1:9" x14ac:dyDescent="0.25">
      <c r="A30" s="161"/>
      <c r="B30" s="140"/>
      <c r="C30" s="104"/>
      <c r="D30" s="104"/>
      <c r="E30" s="104"/>
      <c r="F30" s="3" t="s">
        <v>17</v>
      </c>
      <c r="G30" s="105"/>
      <c r="H30" s="116"/>
      <c r="I30" s="98">
        <f t="shared" ref="I30" si="4">H30-G30</f>
        <v>0</v>
      </c>
    </row>
    <row r="31" spans="1:9" ht="24" x14ac:dyDescent="0.25">
      <c r="A31" s="161"/>
      <c r="B31" s="140"/>
      <c r="C31" s="104"/>
      <c r="D31" s="104"/>
      <c r="E31" s="104"/>
      <c r="F31" s="4" t="s">
        <v>20</v>
      </c>
      <c r="G31" s="106"/>
      <c r="H31" s="117"/>
      <c r="I31" s="99"/>
    </row>
    <row r="32" spans="1:9" x14ac:dyDescent="0.25">
      <c r="A32" s="161"/>
      <c r="B32" s="140"/>
      <c r="C32" s="104"/>
      <c r="D32" s="104"/>
      <c r="E32" s="104"/>
      <c r="F32" s="2" t="s">
        <v>21</v>
      </c>
      <c r="G32" s="8">
        <f>G26+G28+G30</f>
        <v>0</v>
      </c>
      <c r="H32" s="9">
        <f>H26+H28+H30</f>
        <v>0</v>
      </c>
      <c r="I32" s="25">
        <f>H32-G32</f>
        <v>0</v>
      </c>
    </row>
    <row r="33" spans="1:9" x14ac:dyDescent="0.25">
      <c r="A33" s="161"/>
      <c r="B33" s="140"/>
      <c r="C33" s="104"/>
      <c r="D33" s="104"/>
      <c r="E33" s="104"/>
      <c r="F33" s="5" t="s">
        <v>22</v>
      </c>
      <c r="G33" s="8">
        <f>G24+G25+G32</f>
        <v>0</v>
      </c>
      <c r="H33" s="9">
        <f>H24+H25+H32</f>
        <v>0</v>
      </c>
      <c r="I33" s="25">
        <f t="shared" ref="I33:I34" si="5">H33-G33</f>
        <v>0</v>
      </c>
    </row>
    <row r="34" spans="1:9" x14ac:dyDescent="0.25">
      <c r="A34" s="161"/>
      <c r="B34" s="140"/>
      <c r="C34" s="104"/>
      <c r="D34" s="104"/>
      <c r="E34" s="104"/>
      <c r="F34" s="5" t="s">
        <v>23</v>
      </c>
      <c r="G34" s="8"/>
      <c r="H34" s="9"/>
      <c r="I34" s="25">
        <f t="shared" si="5"/>
        <v>0</v>
      </c>
    </row>
    <row r="35" spans="1:9" x14ac:dyDescent="0.25">
      <c r="A35" s="161"/>
      <c r="B35" s="140"/>
      <c r="C35" s="104" t="s">
        <v>53</v>
      </c>
      <c r="D35" s="104"/>
      <c r="E35" s="104"/>
      <c r="F35" s="2" t="s">
        <v>15</v>
      </c>
      <c r="G35" s="6"/>
      <c r="H35" s="7"/>
      <c r="I35" s="24">
        <f>H35-G35</f>
        <v>0</v>
      </c>
    </row>
    <row r="36" spans="1:9" x14ac:dyDescent="0.25">
      <c r="A36" s="161"/>
      <c r="B36" s="140"/>
      <c r="C36" s="104"/>
      <c r="D36" s="104"/>
      <c r="E36" s="104"/>
      <c r="F36" s="2" t="s">
        <v>16</v>
      </c>
      <c r="G36" s="6"/>
      <c r="H36" s="7"/>
      <c r="I36" s="24">
        <f>H36-G36</f>
        <v>0</v>
      </c>
    </row>
    <row r="37" spans="1:9" x14ac:dyDescent="0.25">
      <c r="A37" s="161"/>
      <c r="B37" s="140"/>
      <c r="C37" s="104"/>
      <c r="D37" s="104"/>
      <c r="E37" s="104"/>
      <c r="F37" s="3" t="s">
        <v>17</v>
      </c>
      <c r="G37" s="105"/>
      <c r="H37" s="96"/>
      <c r="I37" s="98">
        <f>H37-G37</f>
        <v>0</v>
      </c>
    </row>
    <row r="38" spans="1:9" x14ac:dyDescent="0.25">
      <c r="A38" s="161"/>
      <c r="B38" s="140"/>
      <c r="C38" s="104"/>
      <c r="D38" s="104"/>
      <c r="E38" s="104"/>
      <c r="F38" s="4" t="s">
        <v>18</v>
      </c>
      <c r="G38" s="106"/>
      <c r="H38" s="97"/>
      <c r="I38" s="99"/>
    </row>
    <row r="39" spans="1:9" x14ac:dyDescent="0.25">
      <c r="A39" s="161"/>
      <c r="B39" s="140"/>
      <c r="C39" s="104"/>
      <c r="D39" s="104"/>
      <c r="E39" s="104"/>
      <c r="F39" s="3" t="s">
        <v>17</v>
      </c>
      <c r="G39" s="105"/>
      <c r="H39" s="96"/>
      <c r="I39" s="98">
        <f t="shared" ref="I39" si="6">H39-G39</f>
        <v>0</v>
      </c>
    </row>
    <row r="40" spans="1:9" ht="36" x14ac:dyDescent="0.25">
      <c r="A40" s="161"/>
      <c r="B40" s="140"/>
      <c r="C40" s="104"/>
      <c r="D40" s="104"/>
      <c r="E40" s="104"/>
      <c r="F40" s="4" t="s">
        <v>19</v>
      </c>
      <c r="G40" s="106"/>
      <c r="H40" s="97"/>
      <c r="I40" s="99"/>
    </row>
    <row r="41" spans="1:9" x14ac:dyDescent="0.25">
      <c r="A41" s="161"/>
      <c r="B41" s="140"/>
      <c r="C41" s="104"/>
      <c r="D41" s="104"/>
      <c r="E41" s="104"/>
      <c r="F41" s="3" t="s">
        <v>17</v>
      </c>
      <c r="G41" s="105"/>
      <c r="H41" s="96"/>
      <c r="I41" s="98">
        <f t="shared" ref="I41" si="7">H41-G41</f>
        <v>0</v>
      </c>
    </row>
    <row r="42" spans="1:9" ht="24" x14ac:dyDescent="0.25">
      <c r="A42" s="161"/>
      <c r="B42" s="140"/>
      <c r="C42" s="104"/>
      <c r="D42" s="104"/>
      <c r="E42" s="104"/>
      <c r="F42" s="4" t="s">
        <v>20</v>
      </c>
      <c r="G42" s="106"/>
      <c r="H42" s="97"/>
      <c r="I42" s="99"/>
    </row>
    <row r="43" spans="1:9" x14ac:dyDescent="0.25">
      <c r="A43" s="161"/>
      <c r="B43" s="140"/>
      <c r="C43" s="104"/>
      <c r="D43" s="104"/>
      <c r="E43" s="104"/>
      <c r="F43" s="2" t="s">
        <v>21</v>
      </c>
      <c r="G43" s="8">
        <f>G37+G39+G41</f>
        <v>0</v>
      </c>
      <c r="H43" s="9">
        <f>H37+H39+H41</f>
        <v>0</v>
      </c>
      <c r="I43" s="25">
        <f>H43-G43</f>
        <v>0</v>
      </c>
    </row>
    <row r="44" spans="1:9" x14ac:dyDescent="0.25">
      <c r="A44" s="161"/>
      <c r="B44" s="140"/>
      <c r="C44" s="104"/>
      <c r="D44" s="104"/>
      <c r="E44" s="104"/>
      <c r="F44" s="5" t="s">
        <v>22</v>
      </c>
      <c r="G44" s="8">
        <f>G35+G36+G43</f>
        <v>0</v>
      </c>
      <c r="H44" s="9">
        <f>H35+H36+H43</f>
        <v>0</v>
      </c>
      <c r="I44" s="25">
        <f t="shared" ref="I44:I45" si="8">H44-G44</f>
        <v>0</v>
      </c>
    </row>
    <row r="45" spans="1:9" x14ac:dyDescent="0.25">
      <c r="A45" s="161"/>
      <c r="B45" s="140"/>
      <c r="C45" s="104"/>
      <c r="D45" s="104"/>
      <c r="E45" s="104"/>
      <c r="F45" s="5" t="s">
        <v>23</v>
      </c>
      <c r="G45" s="8"/>
      <c r="H45" s="9"/>
      <c r="I45" s="25">
        <f t="shared" si="8"/>
        <v>0</v>
      </c>
    </row>
    <row r="46" spans="1:9" x14ac:dyDescent="0.25">
      <c r="A46" s="161"/>
      <c r="B46" s="140"/>
      <c r="C46" s="104" t="s">
        <v>54</v>
      </c>
      <c r="D46" s="104"/>
      <c r="E46" s="104"/>
      <c r="F46" s="2" t="s">
        <v>15</v>
      </c>
      <c r="G46" s="6"/>
      <c r="H46" s="7"/>
      <c r="I46" s="24">
        <f>H46-G46</f>
        <v>0</v>
      </c>
    </row>
    <row r="47" spans="1:9" x14ac:dyDescent="0.25">
      <c r="A47" s="161"/>
      <c r="B47" s="140"/>
      <c r="C47" s="104"/>
      <c r="D47" s="104"/>
      <c r="E47" s="104"/>
      <c r="F47" s="2" t="s">
        <v>16</v>
      </c>
      <c r="G47" s="6"/>
      <c r="H47" s="7"/>
      <c r="I47" s="24">
        <f>H47-G47</f>
        <v>0</v>
      </c>
    </row>
    <row r="48" spans="1:9" x14ac:dyDescent="0.25">
      <c r="A48" s="161"/>
      <c r="B48" s="140"/>
      <c r="C48" s="104"/>
      <c r="D48" s="104"/>
      <c r="E48" s="104"/>
      <c r="F48" s="3" t="s">
        <v>17</v>
      </c>
      <c r="G48" s="105"/>
      <c r="H48" s="116"/>
      <c r="I48" s="98">
        <f>H48-G48</f>
        <v>0</v>
      </c>
    </row>
    <row r="49" spans="1:9" x14ac:dyDescent="0.25">
      <c r="A49" s="161"/>
      <c r="B49" s="140"/>
      <c r="C49" s="104"/>
      <c r="D49" s="104"/>
      <c r="E49" s="104"/>
      <c r="F49" s="4" t="s">
        <v>18</v>
      </c>
      <c r="G49" s="106"/>
      <c r="H49" s="117"/>
      <c r="I49" s="99"/>
    </row>
    <row r="50" spans="1:9" x14ac:dyDescent="0.25">
      <c r="A50" s="161"/>
      <c r="B50" s="140"/>
      <c r="C50" s="104"/>
      <c r="D50" s="104"/>
      <c r="E50" s="104"/>
      <c r="F50" s="3" t="s">
        <v>17</v>
      </c>
      <c r="G50" s="105"/>
      <c r="H50" s="116"/>
      <c r="I50" s="98">
        <f t="shared" ref="I50" si="9">H50-G50</f>
        <v>0</v>
      </c>
    </row>
    <row r="51" spans="1:9" ht="36" x14ac:dyDescent="0.25">
      <c r="A51" s="161"/>
      <c r="B51" s="140"/>
      <c r="C51" s="104"/>
      <c r="D51" s="104"/>
      <c r="E51" s="104"/>
      <c r="F51" s="4" t="s">
        <v>19</v>
      </c>
      <c r="G51" s="106"/>
      <c r="H51" s="117"/>
      <c r="I51" s="99"/>
    </row>
    <row r="52" spans="1:9" x14ac:dyDescent="0.25">
      <c r="A52" s="161"/>
      <c r="B52" s="140"/>
      <c r="C52" s="104"/>
      <c r="D52" s="104"/>
      <c r="E52" s="104"/>
      <c r="F52" s="3" t="s">
        <v>17</v>
      </c>
      <c r="G52" s="105"/>
      <c r="H52" s="116"/>
      <c r="I52" s="98">
        <f t="shared" ref="I52" si="10">H52-G52</f>
        <v>0</v>
      </c>
    </row>
    <row r="53" spans="1:9" ht="24" x14ac:dyDescent="0.25">
      <c r="A53" s="161"/>
      <c r="B53" s="140"/>
      <c r="C53" s="104"/>
      <c r="D53" s="104"/>
      <c r="E53" s="104"/>
      <c r="F53" s="4" t="s">
        <v>20</v>
      </c>
      <c r="G53" s="106"/>
      <c r="H53" s="117"/>
      <c r="I53" s="99"/>
    </row>
    <row r="54" spans="1:9" x14ac:dyDescent="0.25">
      <c r="A54" s="161"/>
      <c r="B54" s="140"/>
      <c r="C54" s="104"/>
      <c r="D54" s="104"/>
      <c r="E54" s="104"/>
      <c r="F54" s="2" t="s">
        <v>21</v>
      </c>
      <c r="G54" s="8">
        <f>G48+G50+G52</f>
        <v>0</v>
      </c>
      <c r="H54" s="9">
        <f>H48+H50+H52</f>
        <v>0</v>
      </c>
      <c r="I54" s="25">
        <f>H54-G54</f>
        <v>0</v>
      </c>
    </row>
    <row r="55" spans="1:9" x14ac:dyDescent="0.25">
      <c r="A55" s="161"/>
      <c r="B55" s="140"/>
      <c r="C55" s="104"/>
      <c r="D55" s="104"/>
      <c r="E55" s="104"/>
      <c r="F55" s="5" t="s">
        <v>22</v>
      </c>
      <c r="G55" s="8">
        <f>G46+G47+G54</f>
        <v>0</v>
      </c>
      <c r="H55" s="9">
        <f>H46+H47+H54</f>
        <v>0</v>
      </c>
      <c r="I55" s="25">
        <f t="shared" ref="I55:I56" si="11">H55-G55</f>
        <v>0</v>
      </c>
    </row>
    <row r="56" spans="1:9" x14ac:dyDescent="0.25">
      <c r="A56" s="161"/>
      <c r="B56" s="140"/>
      <c r="C56" s="104"/>
      <c r="D56" s="104"/>
      <c r="E56" s="104"/>
      <c r="F56" s="5" t="s">
        <v>23</v>
      </c>
      <c r="G56" s="8"/>
      <c r="H56" s="9"/>
      <c r="I56" s="25">
        <f t="shared" si="11"/>
        <v>0</v>
      </c>
    </row>
    <row r="57" spans="1:9" x14ac:dyDescent="0.25">
      <c r="A57" s="161"/>
      <c r="B57" s="154" t="s">
        <v>56</v>
      </c>
      <c r="C57" s="155"/>
      <c r="D57" s="155"/>
      <c r="E57" s="155"/>
      <c r="F57" s="156"/>
      <c r="G57" s="11">
        <f>G22+G23+G33+G34+G44+G45+G55+G56</f>
        <v>0</v>
      </c>
      <c r="H57" s="11">
        <f t="shared" ref="H57" si="12">H22+H23+H33+H34+H44+H45+H55+H56</f>
        <v>0</v>
      </c>
      <c r="I57" s="41">
        <f>H57-G57</f>
        <v>0</v>
      </c>
    </row>
    <row r="58" spans="1:9" x14ac:dyDescent="0.25">
      <c r="A58" s="161"/>
      <c r="B58" s="139" t="s">
        <v>57</v>
      </c>
      <c r="C58" s="104" t="s">
        <v>57</v>
      </c>
      <c r="D58" s="104"/>
      <c r="E58" s="104"/>
      <c r="F58" s="2" t="s">
        <v>15</v>
      </c>
      <c r="G58" s="6"/>
      <c r="H58" s="7"/>
      <c r="I58" s="24">
        <f>H58-G58</f>
        <v>0</v>
      </c>
    </row>
    <row r="59" spans="1:9" x14ac:dyDescent="0.25">
      <c r="A59" s="161"/>
      <c r="B59" s="140"/>
      <c r="C59" s="104"/>
      <c r="D59" s="104"/>
      <c r="E59" s="104"/>
      <c r="F59" s="2" t="s">
        <v>16</v>
      </c>
      <c r="G59" s="6"/>
      <c r="H59" s="7"/>
      <c r="I59" s="24">
        <f>H59-G59</f>
        <v>0</v>
      </c>
    </row>
    <row r="60" spans="1:9" x14ac:dyDescent="0.25">
      <c r="A60" s="161"/>
      <c r="B60" s="140"/>
      <c r="C60" s="104"/>
      <c r="D60" s="104"/>
      <c r="E60" s="104"/>
      <c r="F60" s="3" t="s">
        <v>17</v>
      </c>
      <c r="G60" s="105"/>
      <c r="H60" s="116"/>
      <c r="I60" s="98">
        <f>H60-G60</f>
        <v>0</v>
      </c>
    </row>
    <row r="61" spans="1:9" x14ac:dyDescent="0.25">
      <c r="A61" s="161"/>
      <c r="B61" s="140"/>
      <c r="C61" s="104"/>
      <c r="D61" s="104"/>
      <c r="E61" s="104"/>
      <c r="F61" s="4" t="s">
        <v>18</v>
      </c>
      <c r="G61" s="106"/>
      <c r="H61" s="117"/>
      <c r="I61" s="99"/>
    </row>
    <row r="62" spans="1:9" x14ac:dyDescent="0.25">
      <c r="A62" s="161"/>
      <c r="B62" s="140"/>
      <c r="C62" s="104"/>
      <c r="D62" s="104"/>
      <c r="E62" s="104"/>
      <c r="F62" s="3" t="s">
        <v>17</v>
      </c>
      <c r="G62" s="105"/>
      <c r="H62" s="116"/>
      <c r="I62" s="98">
        <f t="shared" ref="I62" si="13">H62-G62</f>
        <v>0</v>
      </c>
    </row>
    <row r="63" spans="1:9" ht="36" x14ac:dyDescent="0.25">
      <c r="A63" s="161"/>
      <c r="B63" s="140"/>
      <c r="C63" s="104"/>
      <c r="D63" s="104"/>
      <c r="E63" s="104"/>
      <c r="F63" s="4" t="s">
        <v>19</v>
      </c>
      <c r="G63" s="106"/>
      <c r="H63" s="117"/>
      <c r="I63" s="99"/>
    </row>
    <row r="64" spans="1:9" x14ac:dyDescent="0.25">
      <c r="A64" s="161"/>
      <c r="B64" s="140"/>
      <c r="C64" s="104"/>
      <c r="D64" s="104"/>
      <c r="E64" s="104"/>
      <c r="F64" s="3" t="s">
        <v>17</v>
      </c>
      <c r="G64" s="105"/>
      <c r="H64" s="116"/>
      <c r="I64" s="98">
        <f t="shared" ref="I64" si="14">H64-G64</f>
        <v>0</v>
      </c>
    </row>
    <row r="65" spans="1:9" ht="24" x14ac:dyDescent="0.25">
      <c r="A65" s="161"/>
      <c r="B65" s="140"/>
      <c r="C65" s="104"/>
      <c r="D65" s="104"/>
      <c r="E65" s="104"/>
      <c r="F65" s="4" t="s">
        <v>20</v>
      </c>
      <c r="G65" s="106"/>
      <c r="H65" s="117"/>
      <c r="I65" s="99"/>
    </row>
    <row r="66" spans="1:9" x14ac:dyDescent="0.25">
      <c r="A66" s="161"/>
      <c r="B66" s="140"/>
      <c r="C66" s="104"/>
      <c r="D66" s="104"/>
      <c r="E66" s="104"/>
      <c r="F66" s="2" t="s">
        <v>21</v>
      </c>
      <c r="G66" s="8">
        <f>G60+G62+G64</f>
        <v>0</v>
      </c>
      <c r="H66" s="9">
        <f>H60+H62+H64</f>
        <v>0</v>
      </c>
      <c r="I66" s="25">
        <f>H66-G66</f>
        <v>0</v>
      </c>
    </row>
    <row r="67" spans="1:9" x14ac:dyDescent="0.25">
      <c r="A67" s="161"/>
      <c r="B67" s="140"/>
      <c r="C67" s="104"/>
      <c r="D67" s="104"/>
      <c r="E67" s="104"/>
      <c r="F67" s="5" t="s">
        <v>22</v>
      </c>
      <c r="G67" s="8">
        <f>G58+G59+G66</f>
        <v>0</v>
      </c>
      <c r="H67" s="9">
        <f>H58+H59+H66</f>
        <v>0</v>
      </c>
      <c r="I67" s="25">
        <f t="shared" ref="I67:I68" si="15">H67-G67</f>
        <v>0</v>
      </c>
    </row>
    <row r="68" spans="1:9" x14ac:dyDescent="0.25">
      <c r="A68" s="161"/>
      <c r="B68" s="140"/>
      <c r="C68" s="104"/>
      <c r="D68" s="104"/>
      <c r="E68" s="104"/>
      <c r="F68" s="5" t="s">
        <v>23</v>
      </c>
      <c r="G68" s="8"/>
      <c r="H68" s="9"/>
      <c r="I68" s="25">
        <f t="shared" si="15"/>
        <v>0</v>
      </c>
    </row>
    <row r="69" spans="1:9" x14ac:dyDescent="0.25">
      <c r="A69" s="161"/>
      <c r="B69" s="154" t="s">
        <v>59</v>
      </c>
      <c r="C69" s="155"/>
      <c r="D69" s="155"/>
      <c r="E69" s="155"/>
      <c r="F69" s="156"/>
      <c r="G69" s="11">
        <f>G67+G68</f>
        <v>0</v>
      </c>
      <c r="H69" s="11">
        <f t="shared" ref="H69" si="16">H67+H68</f>
        <v>0</v>
      </c>
      <c r="I69" s="41">
        <f>H69-G69</f>
        <v>0</v>
      </c>
    </row>
    <row r="70" spans="1:9" x14ac:dyDescent="0.25">
      <c r="A70" s="161"/>
      <c r="B70" s="139" t="s">
        <v>58</v>
      </c>
      <c r="C70" s="104" t="s">
        <v>58</v>
      </c>
      <c r="D70" s="104"/>
      <c r="E70" s="104"/>
      <c r="F70" s="2" t="s">
        <v>15</v>
      </c>
      <c r="G70" s="6"/>
      <c r="H70" s="7"/>
      <c r="I70" s="24">
        <f>H70-G70</f>
        <v>0</v>
      </c>
    </row>
    <row r="71" spans="1:9" x14ac:dyDescent="0.25">
      <c r="A71" s="161"/>
      <c r="B71" s="140"/>
      <c r="C71" s="104"/>
      <c r="D71" s="104"/>
      <c r="E71" s="104"/>
      <c r="F71" s="2" t="s">
        <v>16</v>
      </c>
      <c r="G71" s="6"/>
      <c r="H71" s="7"/>
      <c r="I71" s="24">
        <f>H71-G71</f>
        <v>0</v>
      </c>
    </row>
    <row r="72" spans="1:9" x14ac:dyDescent="0.25">
      <c r="A72" s="161"/>
      <c r="B72" s="140"/>
      <c r="C72" s="104"/>
      <c r="D72" s="104"/>
      <c r="E72" s="104"/>
      <c r="F72" s="3" t="s">
        <v>17</v>
      </c>
      <c r="G72" s="105"/>
      <c r="H72" s="116"/>
      <c r="I72" s="98">
        <f>H72-G72</f>
        <v>0</v>
      </c>
    </row>
    <row r="73" spans="1:9" x14ac:dyDescent="0.25">
      <c r="A73" s="161"/>
      <c r="B73" s="140"/>
      <c r="C73" s="104"/>
      <c r="D73" s="104"/>
      <c r="E73" s="104"/>
      <c r="F73" s="4" t="s">
        <v>18</v>
      </c>
      <c r="G73" s="106"/>
      <c r="H73" s="117"/>
      <c r="I73" s="99"/>
    </row>
    <row r="74" spans="1:9" x14ac:dyDescent="0.25">
      <c r="A74" s="161"/>
      <c r="B74" s="140"/>
      <c r="C74" s="104"/>
      <c r="D74" s="104"/>
      <c r="E74" s="104"/>
      <c r="F74" s="3" t="s">
        <v>17</v>
      </c>
      <c r="G74" s="105"/>
      <c r="H74" s="116"/>
      <c r="I74" s="98">
        <f t="shared" ref="I74" si="17">H74-G74</f>
        <v>0</v>
      </c>
    </row>
    <row r="75" spans="1:9" ht="36" x14ac:dyDescent="0.25">
      <c r="A75" s="161"/>
      <c r="B75" s="140"/>
      <c r="C75" s="104"/>
      <c r="D75" s="104"/>
      <c r="E75" s="104"/>
      <c r="F75" s="4" t="s">
        <v>19</v>
      </c>
      <c r="G75" s="106"/>
      <c r="H75" s="117"/>
      <c r="I75" s="99"/>
    </row>
    <row r="76" spans="1:9" x14ac:dyDescent="0.25">
      <c r="A76" s="161"/>
      <c r="B76" s="140"/>
      <c r="C76" s="104"/>
      <c r="D76" s="104"/>
      <c r="E76" s="104"/>
      <c r="F76" s="3" t="s">
        <v>17</v>
      </c>
      <c r="G76" s="105"/>
      <c r="H76" s="116"/>
      <c r="I76" s="98">
        <f t="shared" ref="I76" si="18">H76-G76</f>
        <v>0</v>
      </c>
    </row>
    <row r="77" spans="1:9" ht="24" x14ac:dyDescent="0.25">
      <c r="A77" s="161"/>
      <c r="B77" s="140"/>
      <c r="C77" s="104"/>
      <c r="D77" s="104"/>
      <c r="E77" s="104"/>
      <c r="F77" s="4" t="s">
        <v>20</v>
      </c>
      <c r="G77" s="106"/>
      <c r="H77" s="117"/>
      <c r="I77" s="99"/>
    </row>
    <row r="78" spans="1:9" x14ac:dyDescent="0.25">
      <c r="A78" s="161"/>
      <c r="B78" s="140"/>
      <c r="C78" s="104"/>
      <c r="D78" s="104"/>
      <c r="E78" s="104"/>
      <c r="F78" s="2" t="s">
        <v>21</v>
      </c>
      <c r="G78" s="8">
        <f>G72+G74+G76</f>
        <v>0</v>
      </c>
      <c r="H78" s="9">
        <f>H72+H74+H76</f>
        <v>0</v>
      </c>
      <c r="I78" s="25">
        <f>H78-G78</f>
        <v>0</v>
      </c>
    </row>
    <row r="79" spans="1:9" x14ac:dyDescent="0.25">
      <c r="A79" s="161"/>
      <c r="B79" s="140"/>
      <c r="C79" s="104"/>
      <c r="D79" s="104"/>
      <c r="E79" s="104"/>
      <c r="F79" s="5" t="s">
        <v>22</v>
      </c>
      <c r="G79" s="8">
        <f>G70+G71+G78</f>
        <v>0</v>
      </c>
      <c r="H79" s="9">
        <f>H70+H71+H78</f>
        <v>0</v>
      </c>
      <c r="I79" s="25">
        <f t="shared" ref="I79:I80" si="19">H79-G79</f>
        <v>0</v>
      </c>
    </row>
    <row r="80" spans="1:9" x14ac:dyDescent="0.25">
      <c r="A80" s="161"/>
      <c r="B80" s="140"/>
      <c r="C80" s="104"/>
      <c r="D80" s="104"/>
      <c r="E80" s="104"/>
      <c r="F80" s="5" t="s">
        <v>23</v>
      </c>
      <c r="G80" s="8"/>
      <c r="H80" s="9"/>
      <c r="I80" s="25">
        <f t="shared" si="19"/>
        <v>0</v>
      </c>
    </row>
    <row r="81" spans="1:9" ht="15.75" thickBot="1" x14ac:dyDescent="0.3">
      <c r="A81" s="161"/>
      <c r="B81" s="154" t="s">
        <v>60</v>
      </c>
      <c r="C81" s="155"/>
      <c r="D81" s="155"/>
      <c r="E81" s="155"/>
      <c r="F81" s="156"/>
      <c r="G81" s="38">
        <f>G79+G80</f>
        <v>0</v>
      </c>
      <c r="H81" s="38">
        <f t="shared" ref="H81" si="20">H79+H80</f>
        <v>0</v>
      </c>
      <c r="I81" s="42">
        <f>H81-G81</f>
        <v>0</v>
      </c>
    </row>
    <row r="82" spans="1:9" x14ac:dyDescent="0.25">
      <c r="A82" s="162"/>
      <c r="B82" s="164" t="s">
        <v>111</v>
      </c>
      <c r="C82" s="165"/>
      <c r="D82" s="165"/>
      <c r="E82" s="165"/>
      <c r="F82" s="166"/>
      <c r="G82" s="39">
        <f>SUM(G13,G24,G35,G46,G58,G70)</f>
        <v>0</v>
      </c>
      <c r="H82" s="92" t="s">
        <v>110</v>
      </c>
      <c r="I82" s="94">
        <f>IFERROR(G83/G82,0)</f>
        <v>0</v>
      </c>
    </row>
    <row r="83" spans="1:9" ht="15.75" thickBot="1" x14ac:dyDescent="0.3">
      <c r="A83" s="162"/>
      <c r="B83" s="167" t="s">
        <v>112</v>
      </c>
      <c r="C83" s="168"/>
      <c r="D83" s="168"/>
      <c r="E83" s="168"/>
      <c r="F83" s="169"/>
      <c r="G83" s="40">
        <f>SUM(G23,G34,G45,G56,G68,G80)</f>
        <v>0</v>
      </c>
      <c r="H83" s="93"/>
      <c r="I83" s="95"/>
    </row>
    <row r="84" spans="1:9" ht="15.75" thickBot="1" x14ac:dyDescent="0.3">
      <c r="A84" s="163"/>
      <c r="B84" s="157" t="s">
        <v>104</v>
      </c>
      <c r="C84" s="158"/>
      <c r="D84" s="158"/>
      <c r="E84" s="158"/>
      <c r="F84" s="159"/>
      <c r="G84" s="43">
        <f>SUM(G57,G69,G81)</f>
        <v>0</v>
      </c>
      <c r="H84" s="43">
        <f t="shared" ref="H84" si="21">SUM(H57,H69,H81)</f>
        <v>0</v>
      </c>
      <c r="I84" s="44">
        <f>H84-G84</f>
        <v>0</v>
      </c>
    </row>
    <row r="86" spans="1:9" x14ac:dyDescent="0.25">
      <c r="A86" s="84" t="s">
        <v>109</v>
      </c>
      <c r="B86" s="84"/>
      <c r="C86" s="84"/>
      <c r="D86" s="84"/>
      <c r="E86" s="84"/>
      <c r="F86" s="84"/>
      <c r="G86" s="84"/>
      <c r="H86" s="84"/>
      <c r="I86" s="84"/>
    </row>
    <row r="87" spans="1:9" x14ac:dyDescent="0.25">
      <c r="A87" s="84"/>
      <c r="B87" s="84"/>
      <c r="C87" s="84"/>
      <c r="D87" s="84"/>
      <c r="E87" s="84"/>
      <c r="F87" s="84"/>
      <c r="G87" s="84"/>
      <c r="H87" s="84"/>
      <c r="I87" s="84"/>
    </row>
    <row r="88" spans="1:9" x14ac:dyDescent="0.25">
      <c r="A88" s="85" t="s">
        <v>119</v>
      </c>
      <c r="B88" s="85"/>
      <c r="C88" s="85"/>
      <c r="D88" s="85"/>
      <c r="E88" s="85"/>
      <c r="F88" s="85"/>
      <c r="G88" s="85"/>
      <c r="H88" s="85"/>
      <c r="I88" s="85"/>
    </row>
    <row r="318" spans="11:11" x14ac:dyDescent="0.25">
      <c r="K318" t="s">
        <v>120</v>
      </c>
    </row>
  </sheetData>
  <mergeCells count="97">
    <mergeCell ref="B83:F83"/>
    <mergeCell ref="H82:H83"/>
    <mergeCell ref="I82:I83"/>
    <mergeCell ref="A11:A12"/>
    <mergeCell ref="B11:B12"/>
    <mergeCell ref="C11:C12"/>
    <mergeCell ref="D11:E11"/>
    <mergeCell ref="F11:F12"/>
    <mergeCell ref="H11:H12"/>
    <mergeCell ref="I11:I12"/>
    <mergeCell ref="H15:H16"/>
    <mergeCell ref="I15:I16"/>
    <mergeCell ref="G17:G18"/>
    <mergeCell ref="H17:H18"/>
    <mergeCell ref="I17:I18"/>
    <mergeCell ref="G19:G20"/>
    <mergeCell ref="B7:G7"/>
    <mergeCell ref="B8:G8"/>
    <mergeCell ref="B9:G9"/>
    <mergeCell ref="G11:G12"/>
    <mergeCell ref="G15:G16"/>
    <mergeCell ref="B13:B56"/>
    <mergeCell ref="C46:C56"/>
    <mergeCell ref="D46:D56"/>
    <mergeCell ref="E46:E56"/>
    <mergeCell ref="C35:C45"/>
    <mergeCell ref="D35:D45"/>
    <mergeCell ref="E35:E45"/>
    <mergeCell ref="G37:G38"/>
    <mergeCell ref="H19:H20"/>
    <mergeCell ref="I19:I20"/>
    <mergeCell ref="C24:C34"/>
    <mergeCell ref="D24:D34"/>
    <mergeCell ref="E24:E34"/>
    <mergeCell ref="G26:G27"/>
    <mergeCell ref="H26:H27"/>
    <mergeCell ref="I26:I27"/>
    <mergeCell ref="G28:G29"/>
    <mergeCell ref="C13:C23"/>
    <mergeCell ref="D13:D23"/>
    <mergeCell ref="E13:E23"/>
    <mergeCell ref="H28:H29"/>
    <mergeCell ref="I28:I29"/>
    <mergeCell ref="G30:G31"/>
    <mergeCell ref="H30:H31"/>
    <mergeCell ref="H37:H38"/>
    <mergeCell ref="G41:G42"/>
    <mergeCell ref="H41:H42"/>
    <mergeCell ref="I30:I31"/>
    <mergeCell ref="I37:I38"/>
    <mergeCell ref="G39:G40"/>
    <mergeCell ref="H39:H40"/>
    <mergeCell ref="I39:I40"/>
    <mergeCell ref="B57:F57"/>
    <mergeCell ref="G52:G53"/>
    <mergeCell ref="H52:H53"/>
    <mergeCell ref="I52:I53"/>
    <mergeCell ref="I41:I42"/>
    <mergeCell ref="G48:G49"/>
    <mergeCell ref="H48:H49"/>
    <mergeCell ref="I48:I49"/>
    <mergeCell ref="G50:G51"/>
    <mergeCell ref="H50:H51"/>
    <mergeCell ref="I50:I51"/>
    <mergeCell ref="I62:I63"/>
    <mergeCell ref="G64:G65"/>
    <mergeCell ref="H64:H65"/>
    <mergeCell ref="I64:I65"/>
    <mergeCell ref="G60:G61"/>
    <mergeCell ref="H60:H61"/>
    <mergeCell ref="G62:G63"/>
    <mergeCell ref="I60:I61"/>
    <mergeCell ref="B70:B80"/>
    <mergeCell ref="C70:C80"/>
    <mergeCell ref="D70:D80"/>
    <mergeCell ref="E70:E80"/>
    <mergeCell ref="H62:H63"/>
    <mergeCell ref="B58:B68"/>
    <mergeCell ref="C58:C68"/>
    <mergeCell ref="D58:D68"/>
    <mergeCell ref="E58:E68"/>
    <mergeCell ref="A86:I87"/>
    <mergeCell ref="A88:I88"/>
    <mergeCell ref="B81:F81"/>
    <mergeCell ref="B84:F84"/>
    <mergeCell ref="H72:H73"/>
    <mergeCell ref="I72:I73"/>
    <mergeCell ref="G74:G75"/>
    <mergeCell ref="H74:H75"/>
    <mergeCell ref="I74:I75"/>
    <mergeCell ref="G76:G77"/>
    <mergeCell ref="H76:H77"/>
    <mergeCell ref="I76:I77"/>
    <mergeCell ref="G72:G73"/>
    <mergeCell ref="A13:A84"/>
    <mergeCell ref="B82:F82"/>
    <mergeCell ref="B69:F69"/>
  </mergeCells>
  <pageMargins left="0.25" right="0.25" top="0.75" bottom="0.75" header="0.3" footer="0.3"/>
  <pageSetup paperSize="9" scale="7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325"/>
  <sheetViews>
    <sheetView zoomScaleNormal="100" workbookViewId="0">
      <selection activeCell="I10" sqref="I10:I11"/>
    </sheetView>
  </sheetViews>
  <sheetFormatPr baseColWidth="10" defaultRowHeight="15" x14ac:dyDescent="0.25"/>
  <cols>
    <col min="1" max="1" width="13.28515625" customWidth="1"/>
    <col min="2" max="2" width="11" bestFit="1" customWidth="1"/>
    <col min="3" max="3" width="9.85546875" customWidth="1"/>
    <col min="4" max="4" width="5.140625" customWidth="1"/>
    <col min="5" max="5" width="5.5703125" customWidth="1"/>
    <col min="6" max="6" width="26.7109375" customWidth="1"/>
    <col min="7" max="7" width="18.140625" customWidth="1"/>
    <col min="8" max="8" width="13.42578125" customWidth="1"/>
    <col min="9" max="9" width="12.140625" customWidth="1"/>
  </cols>
  <sheetData>
    <row r="5" spans="1:9" ht="15.75" thickBot="1" x14ac:dyDescent="0.3"/>
    <row r="6" spans="1:9" ht="15.75" thickBot="1" x14ac:dyDescent="0.3">
      <c r="A6" s="1" t="s">
        <v>0</v>
      </c>
      <c r="B6" s="118"/>
      <c r="C6" s="119"/>
      <c r="D6" s="119"/>
      <c r="E6" s="119"/>
      <c r="F6" s="119"/>
      <c r="G6" s="120"/>
    </row>
    <row r="7" spans="1:9" ht="15.75" thickBot="1" x14ac:dyDescent="0.3">
      <c r="A7" s="1" t="s">
        <v>1</v>
      </c>
      <c r="B7" s="121" t="s">
        <v>2</v>
      </c>
      <c r="C7" s="122"/>
      <c r="D7" s="122"/>
      <c r="E7" s="122"/>
      <c r="F7" s="122"/>
      <c r="G7" s="123"/>
    </row>
    <row r="8" spans="1:9" ht="15.75" thickBot="1" x14ac:dyDescent="0.3">
      <c r="A8" s="1" t="s">
        <v>3</v>
      </c>
      <c r="B8" s="118"/>
      <c r="C8" s="119"/>
      <c r="D8" s="119"/>
      <c r="E8" s="119"/>
      <c r="F8" s="119"/>
      <c r="G8" s="120"/>
    </row>
    <row r="9" spans="1:9" ht="15.75" thickBot="1" x14ac:dyDescent="0.3"/>
    <row r="10" spans="1:9" ht="15" customHeight="1" x14ac:dyDescent="0.25">
      <c r="A10" s="189" t="s">
        <v>8</v>
      </c>
      <c r="B10" s="126" t="s">
        <v>9</v>
      </c>
      <c r="C10" s="126" t="s">
        <v>10</v>
      </c>
      <c r="D10" s="128" t="s">
        <v>11</v>
      </c>
      <c r="E10" s="128"/>
      <c r="F10" s="185" t="s">
        <v>14</v>
      </c>
      <c r="G10" s="185" t="s">
        <v>121</v>
      </c>
      <c r="H10" s="185" t="s">
        <v>122</v>
      </c>
      <c r="I10" s="187" t="s">
        <v>124</v>
      </c>
    </row>
    <row r="11" spans="1:9" ht="22.5" customHeight="1" thickBot="1" x14ac:dyDescent="0.3">
      <c r="A11" s="190"/>
      <c r="B11" s="191"/>
      <c r="C11" s="191"/>
      <c r="D11" s="47" t="s">
        <v>12</v>
      </c>
      <c r="E11" s="47" t="s">
        <v>13</v>
      </c>
      <c r="F11" s="186"/>
      <c r="G11" s="186"/>
      <c r="H11" s="186"/>
      <c r="I11" s="188"/>
    </row>
    <row r="12" spans="1:9" ht="15" customHeight="1" thickBot="1" x14ac:dyDescent="0.3">
      <c r="A12" s="176" t="s">
        <v>107</v>
      </c>
      <c r="B12" s="145" t="s">
        <v>66</v>
      </c>
      <c r="C12" s="147" t="s">
        <v>61</v>
      </c>
      <c r="D12" s="147"/>
      <c r="E12" s="147"/>
      <c r="F12" s="30" t="s">
        <v>15</v>
      </c>
      <c r="G12" s="31"/>
      <c r="H12" s="32"/>
      <c r="I12" s="33">
        <f>H12-G12</f>
        <v>0</v>
      </c>
    </row>
    <row r="13" spans="1:9" x14ac:dyDescent="0.25">
      <c r="A13" s="177"/>
      <c r="B13" s="140"/>
      <c r="C13" s="104"/>
      <c r="D13" s="104"/>
      <c r="E13" s="104"/>
      <c r="F13" s="2" t="s">
        <v>16</v>
      </c>
      <c r="G13" s="6"/>
      <c r="H13" s="7"/>
      <c r="I13" s="33">
        <f>H13-G13</f>
        <v>0</v>
      </c>
    </row>
    <row r="14" spans="1:9" x14ac:dyDescent="0.25">
      <c r="A14" s="177"/>
      <c r="B14" s="140"/>
      <c r="C14" s="104"/>
      <c r="D14" s="104"/>
      <c r="E14" s="104"/>
      <c r="F14" s="3" t="s">
        <v>17</v>
      </c>
      <c r="G14" s="105"/>
      <c r="H14" s="116"/>
      <c r="I14" s="98">
        <f>H14-G14</f>
        <v>0</v>
      </c>
    </row>
    <row r="15" spans="1:9" x14ac:dyDescent="0.25">
      <c r="A15" s="177"/>
      <c r="B15" s="140"/>
      <c r="C15" s="104"/>
      <c r="D15" s="104"/>
      <c r="E15" s="104"/>
      <c r="F15" s="4" t="s">
        <v>18</v>
      </c>
      <c r="G15" s="106"/>
      <c r="H15" s="117"/>
      <c r="I15" s="99"/>
    </row>
    <row r="16" spans="1:9" x14ac:dyDescent="0.25">
      <c r="A16" s="177"/>
      <c r="B16" s="140"/>
      <c r="C16" s="104"/>
      <c r="D16" s="104"/>
      <c r="E16" s="104"/>
      <c r="F16" s="3" t="s">
        <v>17</v>
      </c>
      <c r="G16" s="105"/>
      <c r="H16" s="116"/>
      <c r="I16" s="98">
        <f t="shared" ref="I16" si="0">H16-G16</f>
        <v>0</v>
      </c>
    </row>
    <row r="17" spans="1:9" ht="36" x14ac:dyDescent="0.25">
      <c r="A17" s="177"/>
      <c r="B17" s="140"/>
      <c r="C17" s="104"/>
      <c r="D17" s="104"/>
      <c r="E17" s="104"/>
      <c r="F17" s="4" t="s">
        <v>19</v>
      </c>
      <c r="G17" s="106"/>
      <c r="H17" s="117"/>
      <c r="I17" s="99"/>
    </row>
    <row r="18" spans="1:9" x14ac:dyDescent="0.25">
      <c r="A18" s="177"/>
      <c r="B18" s="140"/>
      <c r="C18" s="104"/>
      <c r="D18" s="104"/>
      <c r="E18" s="104"/>
      <c r="F18" s="3" t="s">
        <v>17</v>
      </c>
      <c r="G18" s="105"/>
      <c r="H18" s="116"/>
      <c r="I18" s="98">
        <f t="shared" ref="I18" si="1">H18-G18</f>
        <v>0</v>
      </c>
    </row>
    <row r="19" spans="1:9" ht="24" x14ac:dyDescent="0.25">
      <c r="A19" s="177"/>
      <c r="B19" s="140"/>
      <c r="C19" s="104"/>
      <c r="D19" s="104"/>
      <c r="E19" s="104"/>
      <c r="F19" s="4" t="s">
        <v>20</v>
      </c>
      <c r="G19" s="106"/>
      <c r="H19" s="117"/>
      <c r="I19" s="99"/>
    </row>
    <row r="20" spans="1:9" x14ac:dyDescent="0.25">
      <c r="A20" s="177"/>
      <c r="B20" s="140"/>
      <c r="C20" s="104"/>
      <c r="D20" s="104"/>
      <c r="E20" s="104"/>
      <c r="F20" s="2" t="s">
        <v>21</v>
      </c>
      <c r="G20" s="8">
        <f>G14+G16+G18</f>
        <v>0</v>
      </c>
      <c r="H20" s="9">
        <f>H14+H16+H18</f>
        <v>0</v>
      </c>
      <c r="I20" s="25">
        <f>H20-G20</f>
        <v>0</v>
      </c>
    </row>
    <row r="21" spans="1:9" x14ac:dyDescent="0.25">
      <c r="A21" s="177"/>
      <c r="B21" s="140"/>
      <c r="C21" s="104"/>
      <c r="D21" s="104"/>
      <c r="E21" s="104"/>
      <c r="F21" s="5" t="s">
        <v>22</v>
      </c>
      <c r="G21" s="8">
        <f>G12+G13+G20</f>
        <v>0</v>
      </c>
      <c r="H21" s="9">
        <f>H12+H13+H20</f>
        <v>0</v>
      </c>
      <c r="I21" s="25">
        <f t="shared" ref="I21:I22" si="2">H21-G21</f>
        <v>0</v>
      </c>
    </row>
    <row r="22" spans="1:9" x14ac:dyDescent="0.25">
      <c r="A22" s="177"/>
      <c r="B22" s="140"/>
      <c r="C22" s="104"/>
      <c r="D22" s="104"/>
      <c r="E22" s="104"/>
      <c r="F22" s="5" t="s">
        <v>23</v>
      </c>
      <c r="G22" s="8"/>
      <c r="H22" s="9"/>
      <c r="I22" s="25">
        <f t="shared" si="2"/>
        <v>0</v>
      </c>
    </row>
    <row r="23" spans="1:9" x14ac:dyDescent="0.25">
      <c r="A23" s="177"/>
      <c r="B23" s="140"/>
      <c r="C23" s="104" t="s">
        <v>62</v>
      </c>
      <c r="D23" s="104"/>
      <c r="E23" s="104"/>
      <c r="F23" s="2" t="s">
        <v>15</v>
      </c>
      <c r="G23" s="6"/>
      <c r="H23" s="7"/>
      <c r="I23" s="24">
        <f>H23-G23</f>
        <v>0</v>
      </c>
    </row>
    <row r="24" spans="1:9" x14ac:dyDescent="0.25">
      <c r="A24" s="177"/>
      <c r="B24" s="140"/>
      <c r="C24" s="104"/>
      <c r="D24" s="104"/>
      <c r="E24" s="104"/>
      <c r="F24" s="2" t="s">
        <v>16</v>
      </c>
      <c r="G24" s="6"/>
      <c r="H24" s="7"/>
      <c r="I24" s="24">
        <f>H24-G24</f>
        <v>0</v>
      </c>
    </row>
    <row r="25" spans="1:9" x14ac:dyDescent="0.25">
      <c r="A25" s="177"/>
      <c r="B25" s="140"/>
      <c r="C25" s="104"/>
      <c r="D25" s="104"/>
      <c r="E25" s="104"/>
      <c r="F25" s="3" t="s">
        <v>17</v>
      </c>
      <c r="G25" s="105"/>
      <c r="H25" s="96"/>
      <c r="I25" s="98">
        <f>H25-G25</f>
        <v>0</v>
      </c>
    </row>
    <row r="26" spans="1:9" x14ac:dyDescent="0.25">
      <c r="A26" s="177"/>
      <c r="B26" s="140"/>
      <c r="C26" s="104"/>
      <c r="D26" s="104"/>
      <c r="E26" s="104"/>
      <c r="F26" s="4" t="s">
        <v>18</v>
      </c>
      <c r="G26" s="106"/>
      <c r="H26" s="97"/>
      <c r="I26" s="99"/>
    </row>
    <row r="27" spans="1:9" x14ac:dyDescent="0.25">
      <c r="A27" s="177"/>
      <c r="B27" s="140"/>
      <c r="C27" s="104"/>
      <c r="D27" s="104"/>
      <c r="E27" s="104"/>
      <c r="F27" s="3" t="s">
        <v>17</v>
      </c>
      <c r="G27" s="105"/>
      <c r="H27" s="96"/>
      <c r="I27" s="98">
        <f t="shared" ref="I27" si="3">H27-G27</f>
        <v>0</v>
      </c>
    </row>
    <row r="28" spans="1:9" ht="36" x14ac:dyDescent="0.25">
      <c r="A28" s="177"/>
      <c r="B28" s="140"/>
      <c r="C28" s="104"/>
      <c r="D28" s="104"/>
      <c r="E28" s="104"/>
      <c r="F28" s="4" t="s">
        <v>19</v>
      </c>
      <c r="G28" s="106"/>
      <c r="H28" s="97"/>
      <c r="I28" s="99"/>
    </row>
    <row r="29" spans="1:9" x14ac:dyDescent="0.25">
      <c r="A29" s="177"/>
      <c r="B29" s="140"/>
      <c r="C29" s="104"/>
      <c r="D29" s="104"/>
      <c r="E29" s="104"/>
      <c r="F29" s="3" t="s">
        <v>17</v>
      </c>
      <c r="G29" s="105"/>
      <c r="H29" s="96"/>
      <c r="I29" s="98">
        <f t="shared" ref="I29" si="4">H29-G29</f>
        <v>0</v>
      </c>
    </row>
    <row r="30" spans="1:9" ht="24" x14ac:dyDescent="0.25">
      <c r="A30" s="177"/>
      <c r="B30" s="140"/>
      <c r="C30" s="104"/>
      <c r="D30" s="104"/>
      <c r="E30" s="104"/>
      <c r="F30" s="4" t="s">
        <v>20</v>
      </c>
      <c r="G30" s="106"/>
      <c r="H30" s="97"/>
      <c r="I30" s="99"/>
    </row>
    <row r="31" spans="1:9" x14ac:dyDescent="0.25">
      <c r="A31" s="177"/>
      <c r="B31" s="140"/>
      <c r="C31" s="104"/>
      <c r="D31" s="104"/>
      <c r="E31" s="104"/>
      <c r="F31" s="2" t="s">
        <v>21</v>
      </c>
      <c r="G31" s="8">
        <f>G25+G27+G29</f>
        <v>0</v>
      </c>
      <c r="H31" s="9">
        <f>H25+H27+H29</f>
        <v>0</v>
      </c>
      <c r="I31" s="25">
        <f>H31-G31</f>
        <v>0</v>
      </c>
    </row>
    <row r="32" spans="1:9" x14ac:dyDescent="0.25">
      <c r="A32" s="177"/>
      <c r="B32" s="140"/>
      <c r="C32" s="104"/>
      <c r="D32" s="104"/>
      <c r="E32" s="104"/>
      <c r="F32" s="5" t="s">
        <v>22</v>
      </c>
      <c r="G32" s="8">
        <f>G23+G24+G31</f>
        <v>0</v>
      </c>
      <c r="H32" s="9">
        <f>H23+H24+H31</f>
        <v>0</v>
      </c>
      <c r="I32" s="25">
        <f t="shared" ref="I32:I33" si="5">H32-G32</f>
        <v>0</v>
      </c>
    </row>
    <row r="33" spans="1:9" x14ac:dyDescent="0.25">
      <c r="A33" s="177"/>
      <c r="B33" s="140"/>
      <c r="C33" s="104"/>
      <c r="D33" s="104"/>
      <c r="E33" s="104"/>
      <c r="F33" s="5" t="s">
        <v>23</v>
      </c>
      <c r="G33" s="8"/>
      <c r="H33" s="9"/>
      <c r="I33" s="25">
        <f t="shared" si="5"/>
        <v>0</v>
      </c>
    </row>
    <row r="34" spans="1:9" x14ac:dyDescent="0.25">
      <c r="A34" s="177"/>
      <c r="B34" s="140"/>
      <c r="C34" s="104" t="s">
        <v>63</v>
      </c>
      <c r="D34" s="104"/>
      <c r="E34" s="104"/>
      <c r="F34" s="2" t="s">
        <v>15</v>
      </c>
      <c r="G34" s="6"/>
      <c r="H34" s="7"/>
      <c r="I34" s="24">
        <f>H34-G34</f>
        <v>0</v>
      </c>
    </row>
    <row r="35" spans="1:9" x14ac:dyDescent="0.25">
      <c r="A35" s="177"/>
      <c r="B35" s="140"/>
      <c r="C35" s="104"/>
      <c r="D35" s="104"/>
      <c r="E35" s="104"/>
      <c r="F35" s="2" t="s">
        <v>16</v>
      </c>
      <c r="G35" s="6"/>
      <c r="H35" s="7"/>
      <c r="I35" s="24">
        <f>H35-G35</f>
        <v>0</v>
      </c>
    </row>
    <row r="36" spans="1:9" x14ac:dyDescent="0.25">
      <c r="A36" s="177"/>
      <c r="B36" s="140"/>
      <c r="C36" s="104"/>
      <c r="D36" s="104"/>
      <c r="E36" s="104"/>
      <c r="F36" s="3" t="s">
        <v>17</v>
      </c>
      <c r="G36" s="105"/>
      <c r="H36" s="116"/>
      <c r="I36" s="98">
        <f>H36-G36</f>
        <v>0</v>
      </c>
    </row>
    <row r="37" spans="1:9" x14ac:dyDescent="0.25">
      <c r="A37" s="177"/>
      <c r="B37" s="140"/>
      <c r="C37" s="104"/>
      <c r="D37" s="104"/>
      <c r="E37" s="104"/>
      <c r="F37" s="4" t="s">
        <v>18</v>
      </c>
      <c r="G37" s="106"/>
      <c r="H37" s="117"/>
      <c r="I37" s="99"/>
    </row>
    <row r="38" spans="1:9" x14ac:dyDescent="0.25">
      <c r="A38" s="177"/>
      <c r="B38" s="140"/>
      <c r="C38" s="104"/>
      <c r="D38" s="104"/>
      <c r="E38" s="104"/>
      <c r="F38" s="3" t="s">
        <v>17</v>
      </c>
      <c r="G38" s="105"/>
      <c r="H38" s="116"/>
      <c r="I38" s="98">
        <f t="shared" ref="I38" si="6">H38-G38</f>
        <v>0</v>
      </c>
    </row>
    <row r="39" spans="1:9" ht="36" x14ac:dyDescent="0.25">
      <c r="A39" s="177"/>
      <c r="B39" s="140"/>
      <c r="C39" s="104"/>
      <c r="D39" s="104"/>
      <c r="E39" s="104"/>
      <c r="F39" s="4" t="s">
        <v>19</v>
      </c>
      <c r="G39" s="106"/>
      <c r="H39" s="117"/>
      <c r="I39" s="99"/>
    </row>
    <row r="40" spans="1:9" x14ac:dyDescent="0.25">
      <c r="A40" s="177"/>
      <c r="B40" s="140"/>
      <c r="C40" s="104"/>
      <c r="D40" s="104"/>
      <c r="E40" s="104"/>
      <c r="F40" s="3" t="s">
        <v>17</v>
      </c>
      <c r="G40" s="105"/>
      <c r="H40" s="116"/>
      <c r="I40" s="98">
        <f t="shared" ref="I40" si="7">H40-G40</f>
        <v>0</v>
      </c>
    </row>
    <row r="41" spans="1:9" ht="24" x14ac:dyDescent="0.25">
      <c r="A41" s="177"/>
      <c r="B41" s="140"/>
      <c r="C41" s="104"/>
      <c r="D41" s="104"/>
      <c r="E41" s="104"/>
      <c r="F41" s="4" t="s">
        <v>20</v>
      </c>
      <c r="G41" s="106"/>
      <c r="H41" s="117"/>
      <c r="I41" s="99"/>
    </row>
    <row r="42" spans="1:9" x14ac:dyDescent="0.25">
      <c r="A42" s="177"/>
      <c r="B42" s="140"/>
      <c r="C42" s="104"/>
      <c r="D42" s="104"/>
      <c r="E42" s="104"/>
      <c r="F42" s="2" t="s">
        <v>21</v>
      </c>
      <c r="G42" s="8">
        <f>G36+G38+G40</f>
        <v>0</v>
      </c>
      <c r="H42" s="9">
        <f>H36+H38+H40</f>
        <v>0</v>
      </c>
      <c r="I42" s="25">
        <f>H42-G42</f>
        <v>0</v>
      </c>
    </row>
    <row r="43" spans="1:9" x14ac:dyDescent="0.25">
      <c r="A43" s="177"/>
      <c r="B43" s="140"/>
      <c r="C43" s="104"/>
      <c r="D43" s="104"/>
      <c r="E43" s="104"/>
      <c r="F43" s="5" t="s">
        <v>22</v>
      </c>
      <c r="G43" s="8">
        <f>G34+G35+G42</f>
        <v>0</v>
      </c>
      <c r="H43" s="9">
        <f>H34+H35+H42</f>
        <v>0</v>
      </c>
      <c r="I43" s="25">
        <f t="shared" ref="I43:I44" si="8">H43-G43</f>
        <v>0</v>
      </c>
    </row>
    <row r="44" spans="1:9" x14ac:dyDescent="0.25">
      <c r="A44" s="177"/>
      <c r="B44" s="146"/>
      <c r="C44" s="104"/>
      <c r="D44" s="104"/>
      <c r="E44" s="104"/>
      <c r="F44" s="5" t="s">
        <v>23</v>
      </c>
      <c r="G44" s="8"/>
      <c r="H44" s="9"/>
      <c r="I44" s="25">
        <f t="shared" si="8"/>
        <v>0</v>
      </c>
    </row>
    <row r="45" spans="1:9" x14ac:dyDescent="0.25">
      <c r="A45" s="177"/>
      <c r="B45" s="170" t="s">
        <v>64</v>
      </c>
      <c r="C45" s="171"/>
      <c r="D45" s="171"/>
      <c r="E45" s="171"/>
      <c r="F45" s="172"/>
      <c r="G45" s="12">
        <f>G21+G22+G32+G43+G33+G44</f>
        <v>0</v>
      </c>
      <c r="H45" s="12">
        <f>H21+H22+H32+H33+H43+H44</f>
        <v>0</v>
      </c>
      <c r="I45" s="48">
        <f>H45-G45</f>
        <v>0</v>
      </c>
    </row>
    <row r="46" spans="1:9" x14ac:dyDescent="0.25">
      <c r="A46" s="177"/>
      <c r="B46" s="139" t="s">
        <v>67</v>
      </c>
      <c r="C46" s="104" t="s">
        <v>67</v>
      </c>
      <c r="D46" s="104"/>
      <c r="E46" s="104"/>
      <c r="F46" s="2" t="s">
        <v>15</v>
      </c>
      <c r="G46" s="6"/>
      <c r="H46" s="7"/>
      <c r="I46" s="24">
        <f>H46-G46</f>
        <v>0</v>
      </c>
    </row>
    <row r="47" spans="1:9" x14ac:dyDescent="0.25">
      <c r="A47" s="177"/>
      <c r="B47" s="140"/>
      <c r="C47" s="104"/>
      <c r="D47" s="104"/>
      <c r="E47" s="104"/>
      <c r="F47" s="2" t="s">
        <v>16</v>
      </c>
      <c r="G47" s="6"/>
      <c r="H47" s="7"/>
      <c r="I47" s="24">
        <f>H47-G47</f>
        <v>0</v>
      </c>
    </row>
    <row r="48" spans="1:9" x14ac:dyDescent="0.25">
      <c r="A48" s="177"/>
      <c r="B48" s="140"/>
      <c r="C48" s="104"/>
      <c r="D48" s="104"/>
      <c r="E48" s="104"/>
      <c r="F48" s="3" t="s">
        <v>17</v>
      </c>
      <c r="G48" s="105"/>
      <c r="H48" s="116"/>
      <c r="I48" s="98">
        <f>H48-G48</f>
        <v>0</v>
      </c>
    </row>
    <row r="49" spans="1:9" x14ac:dyDescent="0.25">
      <c r="A49" s="177"/>
      <c r="B49" s="140"/>
      <c r="C49" s="104"/>
      <c r="D49" s="104"/>
      <c r="E49" s="104"/>
      <c r="F49" s="4" t="s">
        <v>18</v>
      </c>
      <c r="G49" s="106"/>
      <c r="H49" s="117"/>
      <c r="I49" s="99"/>
    </row>
    <row r="50" spans="1:9" x14ac:dyDescent="0.25">
      <c r="A50" s="177"/>
      <c r="B50" s="140"/>
      <c r="C50" s="104"/>
      <c r="D50" s="104"/>
      <c r="E50" s="104"/>
      <c r="F50" s="3" t="s">
        <v>17</v>
      </c>
      <c r="G50" s="105"/>
      <c r="H50" s="116"/>
      <c r="I50" s="98">
        <f t="shared" ref="I50" si="9">H50-G50</f>
        <v>0</v>
      </c>
    </row>
    <row r="51" spans="1:9" ht="36" x14ac:dyDescent="0.25">
      <c r="A51" s="177"/>
      <c r="B51" s="140"/>
      <c r="C51" s="104"/>
      <c r="D51" s="104"/>
      <c r="E51" s="104"/>
      <c r="F51" s="4" t="s">
        <v>19</v>
      </c>
      <c r="G51" s="106"/>
      <c r="H51" s="117"/>
      <c r="I51" s="99"/>
    </row>
    <row r="52" spans="1:9" x14ac:dyDescent="0.25">
      <c r="A52" s="177"/>
      <c r="B52" s="140"/>
      <c r="C52" s="104"/>
      <c r="D52" s="104"/>
      <c r="E52" s="104"/>
      <c r="F52" s="3" t="s">
        <v>17</v>
      </c>
      <c r="G52" s="105"/>
      <c r="H52" s="116"/>
      <c r="I52" s="98">
        <f t="shared" ref="I52" si="10">H52-G52</f>
        <v>0</v>
      </c>
    </row>
    <row r="53" spans="1:9" ht="24" x14ac:dyDescent="0.25">
      <c r="A53" s="177"/>
      <c r="B53" s="140"/>
      <c r="C53" s="104"/>
      <c r="D53" s="104"/>
      <c r="E53" s="104"/>
      <c r="F53" s="4" t="s">
        <v>20</v>
      </c>
      <c r="G53" s="106"/>
      <c r="H53" s="117"/>
      <c r="I53" s="99"/>
    </row>
    <row r="54" spans="1:9" x14ac:dyDescent="0.25">
      <c r="A54" s="177"/>
      <c r="B54" s="140"/>
      <c r="C54" s="104"/>
      <c r="D54" s="104"/>
      <c r="E54" s="104"/>
      <c r="F54" s="2" t="s">
        <v>21</v>
      </c>
      <c r="G54" s="8">
        <f>G48+G50+G52</f>
        <v>0</v>
      </c>
      <c r="H54" s="9">
        <f>H48+H50+H52</f>
        <v>0</v>
      </c>
      <c r="I54" s="25">
        <f>H54-G54</f>
        <v>0</v>
      </c>
    </row>
    <row r="55" spans="1:9" x14ac:dyDescent="0.25">
      <c r="A55" s="177"/>
      <c r="B55" s="140"/>
      <c r="C55" s="104"/>
      <c r="D55" s="104"/>
      <c r="E55" s="104"/>
      <c r="F55" s="5" t="s">
        <v>22</v>
      </c>
      <c r="G55" s="8">
        <f>G46+G47+G54</f>
        <v>0</v>
      </c>
      <c r="H55" s="9">
        <f>H46+H47+H54</f>
        <v>0</v>
      </c>
      <c r="I55" s="25">
        <f t="shared" ref="I55:I56" si="11">H55-G55</f>
        <v>0</v>
      </c>
    </row>
    <row r="56" spans="1:9" x14ac:dyDescent="0.25">
      <c r="A56" s="177"/>
      <c r="B56" s="140"/>
      <c r="C56" s="104"/>
      <c r="D56" s="104"/>
      <c r="E56" s="104"/>
      <c r="F56" s="5" t="s">
        <v>23</v>
      </c>
      <c r="G56" s="8"/>
      <c r="H56" s="9"/>
      <c r="I56" s="25">
        <f t="shared" si="11"/>
        <v>0</v>
      </c>
    </row>
    <row r="57" spans="1:9" x14ac:dyDescent="0.25">
      <c r="A57" s="177"/>
      <c r="B57" s="170" t="s">
        <v>69</v>
      </c>
      <c r="C57" s="171"/>
      <c r="D57" s="171"/>
      <c r="E57" s="171"/>
      <c r="F57" s="172"/>
      <c r="G57" s="12">
        <f>SUM(G55:G56)</f>
        <v>0</v>
      </c>
      <c r="H57" s="12">
        <f t="shared" ref="H57" si="12">H55+H56</f>
        <v>0</v>
      </c>
      <c r="I57" s="48">
        <f>H57-G57</f>
        <v>0</v>
      </c>
    </row>
    <row r="58" spans="1:9" x14ac:dyDescent="0.25">
      <c r="A58" s="177"/>
      <c r="B58" s="139" t="s">
        <v>68</v>
      </c>
      <c r="C58" s="104" t="s">
        <v>68</v>
      </c>
      <c r="D58" s="104"/>
      <c r="E58" s="104"/>
      <c r="F58" s="2" t="s">
        <v>15</v>
      </c>
      <c r="G58" s="6"/>
      <c r="H58" s="7"/>
      <c r="I58" s="24">
        <f>H58-G58</f>
        <v>0</v>
      </c>
    </row>
    <row r="59" spans="1:9" x14ac:dyDescent="0.25">
      <c r="A59" s="177"/>
      <c r="B59" s="140"/>
      <c r="C59" s="104"/>
      <c r="D59" s="104"/>
      <c r="E59" s="104"/>
      <c r="F59" s="2" t="s">
        <v>16</v>
      </c>
      <c r="G59" s="6"/>
      <c r="H59" s="7"/>
      <c r="I59" s="24">
        <f>H59-G59</f>
        <v>0</v>
      </c>
    </row>
    <row r="60" spans="1:9" x14ac:dyDescent="0.25">
      <c r="A60" s="177"/>
      <c r="B60" s="140"/>
      <c r="C60" s="104"/>
      <c r="D60" s="104"/>
      <c r="E60" s="104"/>
      <c r="F60" s="3" t="s">
        <v>17</v>
      </c>
      <c r="G60" s="105"/>
      <c r="H60" s="116"/>
      <c r="I60" s="98">
        <f>H60-G60</f>
        <v>0</v>
      </c>
    </row>
    <row r="61" spans="1:9" x14ac:dyDescent="0.25">
      <c r="A61" s="177"/>
      <c r="B61" s="140"/>
      <c r="C61" s="104"/>
      <c r="D61" s="104"/>
      <c r="E61" s="104"/>
      <c r="F61" s="4" t="s">
        <v>18</v>
      </c>
      <c r="G61" s="106"/>
      <c r="H61" s="117"/>
      <c r="I61" s="99"/>
    </row>
    <row r="62" spans="1:9" x14ac:dyDescent="0.25">
      <c r="A62" s="177"/>
      <c r="B62" s="140"/>
      <c r="C62" s="104"/>
      <c r="D62" s="104"/>
      <c r="E62" s="104"/>
      <c r="F62" s="3" t="s">
        <v>17</v>
      </c>
      <c r="G62" s="105"/>
      <c r="H62" s="116"/>
      <c r="I62" s="98">
        <f t="shared" ref="I62" si="13">H62-G62</f>
        <v>0</v>
      </c>
    </row>
    <row r="63" spans="1:9" ht="36" x14ac:dyDescent="0.25">
      <c r="A63" s="177"/>
      <c r="B63" s="140"/>
      <c r="C63" s="104"/>
      <c r="D63" s="104"/>
      <c r="E63" s="104"/>
      <c r="F63" s="4" t="s">
        <v>19</v>
      </c>
      <c r="G63" s="106"/>
      <c r="H63" s="117"/>
      <c r="I63" s="99"/>
    </row>
    <row r="64" spans="1:9" x14ac:dyDescent="0.25">
      <c r="A64" s="177"/>
      <c r="B64" s="140"/>
      <c r="C64" s="104"/>
      <c r="D64" s="104"/>
      <c r="E64" s="104"/>
      <c r="F64" s="3" t="s">
        <v>17</v>
      </c>
      <c r="G64" s="105"/>
      <c r="H64" s="116"/>
      <c r="I64" s="98">
        <f t="shared" ref="I64" si="14">H64-G64</f>
        <v>0</v>
      </c>
    </row>
    <row r="65" spans="1:9" ht="24" x14ac:dyDescent="0.25">
      <c r="A65" s="177"/>
      <c r="B65" s="140"/>
      <c r="C65" s="104"/>
      <c r="D65" s="104"/>
      <c r="E65" s="104"/>
      <c r="F65" s="4" t="s">
        <v>20</v>
      </c>
      <c r="G65" s="106"/>
      <c r="H65" s="117"/>
      <c r="I65" s="99"/>
    </row>
    <row r="66" spans="1:9" x14ac:dyDescent="0.25">
      <c r="A66" s="177"/>
      <c r="B66" s="140"/>
      <c r="C66" s="104"/>
      <c r="D66" s="104"/>
      <c r="E66" s="104"/>
      <c r="F66" s="2" t="s">
        <v>21</v>
      </c>
      <c r="G66" s="8">
        <f>G60+G62+G64</f>
        <v>0</v>
      </c>
      <c r="H66" s="9">
        <f>H60+H62+H64</f>
        <v>0</v>
      </c>
      <c r="I66" s="25">
        <f>H66-G66</f>
        <v>0</v>
      </c>
    </row>
    <row r="67" spans="1:9" x14ac:dyDescent="0.25">
      <c r="A67" s="177"/>
      <c r="B67" s="140"/>
      <c r="C67" s="104"/>
      <c r="D67" s="104"/>
      <c r="E67" s="104"/>
      <c r="F67" s="5" t="s">
        <v>22</v>
      </c>
      <c r="G67" s="8">
        <f>G58+G59+G66</f>
        <v>0</v>
      </c>
      <c r="H67" s="9">
        <f>H58+H59+H66</f>
        <v>0</v>
      </c>
      <c r="I67" s="25">
        <f t="shared" ref="I67:I68" si="15">H67-G67</f>
        <v>0</v>
      </c>
    </row>
    <row r="68" spans="1:9" x14ac:dyDescent="0.25">
      <c r="A68" s="177"/>
      <c r="B68" s="140"/>
      <c r="C68" s="104"/>
      <c r="D68" s="104"/>
      <c r="E68" s="104"/>
      <c r="F68" s="5" t="s">
        <v>23</v>
      </c>
      <c r="G68" s="8"/>
      <c r="H68" s="9"/>
      <c r="I68" s="25">
        <f t="shared" si="15"/>
        <v>0</v>
      </c>
    </row>
    <row r="69" spans="1:9" x14ac:dyDescent="0.25">
      <c r="A69" s="177"/>
      <c r="B69" s="170" t="s">
        <v>70</v>
      </c>
      <c r="C69" s="171"/>
      <c r="D69" s="171"/>
      <c r="E69" s="171"/>
      <c r="F69" s="172"/>
      <c r="G69" s="12">
        <f>G67+G68</f>
        <v>0</v>
      </c>
      <c r="H69" s="12">
        <f t="shared" ref="H69" si="16">H67+H68</f>
        <v>0</v>
      </c>
      <c r="I69" s="48">
        <f>H69-G69</f>
        <v>0</v>
      </c>
    </row>
    <row r="70" spans="1:9" ht="15" customHeight="1" x14ac:dyDescent="0.25">
      <c r="A70" s="177"/>
      <c r="B70" s="139" t="s">
        <v>81</v>
      </c>
      <c r="C70" s="104" t="s">
        <v>71</v>
      </c>
      <c r="D70" s="104"/>
      <c r="E70" s="104"/>
      <c r="F70" s="2" t="s">
        <v>15</v>
      </c>
      <c r="G70" s="6"/>
      <c r="H70" s="7"/>
      <c r="I70" s="24">
        <f>H70-G70</f>
        <v>0</v>
      </c>
    </row>
    <row r="71" spans="1:9" x14ac:dyDescent="0.25">
      <c r="A71" s="177"/>
      <c r="B71" s="140"/>
      <c r="C71" s="104"/>
      <c r="D71" s="104"/>
      <c r="E71" s="104"/>
      <c r="F71" s="2" t="s">
        <v>16</v>
      </c>
      <c r="G71" s="6"/>
      <c r="H71" s="7"/>
      <c r="I71" s="24">
        <f>H71-G71</f>
        <v>0</v>
      </c>
    </row>
    <row r="72" spans="1:9" x14ac:dyDescent="0.25">
      <c r="A72" s="177"/>
      <c r="B72" s="140"/>
      <c r="C72" s="104"/>
      <c r="D72" s="104"/>
      <c r="E72" s="104"/>
      <c r="F72" s="3" t="s">
        <v>17</v>
      </c>
      <c r="G72" s="105"/>
      <c r="H72" s="116"/>
      <c r="I72" s="98">
        <f>H72-G72</f>
        <v>0</v>
      </c>
    </row>
    <row r="73" spans="1:9" x14ac:dyDescent="0.25">
      <c r="A73" s="177"/>
      <c r="B73" s="140"/>
      <c r="C73" s="104"/>
      <c r="D73" s="104"/>
      <c r="E73" s="104"/>
      <c r="F73" s="4" t="s">
        <v>18</v>
      </c>
      <c r="G73" s="106"/>
      <c r="H73" s="117"/>
      <c r="I73" s="99"/>
    </row>
    <row r="74" spans="1:9" x14ac:dyDescent="0.25">
      <c r="A74" s="177"/>
      <c r="B74" s="140"/>
      <c r="C74" s="104"/>
      <c r="D74" s="104"/>
      <c r="E74" s="104"/>
      <c r="F74" s="3" t="s">
        <v>17</v>
      </c>
      <c r="G74" s="105"/>
      <c r="H74" s="116"/>
      <c r="I74" s="98">
        <f t="shared" ref="I74" si="17">H74-G74</f>
        <v>0</v>
      </c>
    </row>
    <row r="75" spans="1:9" ht="36" x14ac:dyDescent="0.25">
      <c r="A75" s="177"/>
      <c r="B75" s="140"/>
      <c r="C75" s="104"/>
      <c r="D75" s="104"/>
      <c r="E75" s="104"/>
      <c r="F75" s="4" t="s">
        <v>19</v>
      </c>
      <c r="G75" s="106"/>
      <c r="H75" s="117"/>
      <c r="I75" s="99"/>
    </row>
    <row r="76" spans="1:9" x14ac:dyDescent="0.25">
      <c r="A76" s="177"/>
      <c r="B76" s="140"/>
      <c r="C76" s="104"/>
      <c r="D76" s="104"/>
      <c r="E76" s="104"/>
      <c r="F76" s="3" t="s">
        <v>17</v>
      </c>
      <c r="G76" s="105"/>
      <c r="H76" s="116"/>
      <c r="I76" s="98">
        <f t="shared" ref="I76" si="18">H76-G76</f>
        <v>0</v>
      </c>
    </row>
    <row r="77" spans="1:9" ht="24" x14ac:dyDescent="0.25">
      <c r="A77" s="177"/>
      <c r="B77" s="140"/>
      <c r="C77" s="104"/>
      <c r="D77" s="104"/>
      <c r="E77" s="104"/>
      <c r="F77" s="4" t="s">
        <v>20</v>
      </c>
      <c r="G77" s="106"/>
      <c r="H77" s="117"/>
      <c r="I77" s="99"/>
    </row>
    <row r="78" spans="1:9" x14ac:dyDescent="0.25">
      <c r="A78" s="177"/>
      <c r="B78" s="140"/>
      <c r="C78" s="104"/>
      <c r="D78" s="104"/>
      <c r="E78" s="104"/>
      <c r="F78" s="2" t="s">
        <v>21</v>
      </c>
      <c r="G78" s="8">
        <f>G72+G74+G76</f>
        <v>0</v>
      </c>
      <c r="H78" s="9">
        <f>H72+H74+H76</f>
        <v>0</v>
      </c>
      <c r="I78" s="25">
        <f>H78-G78</f>
        <v>0</v>
      </c>
    </row>
    <row r="79" spans="1:9" x14ac:dyDescent="0.25">
      <c r="A79" s="177"/>
      <c r="B79" s="140"/>
      <c r="C79" s="104"/>
      <c r="D79" s="104"/>
      <c r="E79" s="104"/>
      <c r="F79" s="5" t="s">
        <v>22</v>
      </c>
      <c r="G79" s="8">
        <f>G70+G71+G78</f>
        <v>0</v>
      </c>
      <c r="H79" s="9">
        <f>H70+H71+H78</f>
        <v>0</v>
      </c>
      <c r="I79" s="25">
        <f t="shared" ref="I79:I80" si="19">H79-G79</f>
        <v>0</v>
      </c>
    </row>
    <row r="80" spans="1:9" x14ac:dyDescent="0.25">
      <c r="A80" s="177"/>
      <c r="B80" s="140"/>
      <c r="C80" s="104"/>
      <c r="D80" s="104"/>
      <c r="E80" s="104"/>
      <c r="F80" s="5" t="s">
        <v>23</v>
      </c>
      <c r="G80" s="8"/>
      <c r="H80" s="9"/>
      <c r="I80" s="25">
        <f t="shared" si="19"/>
        <v>0</v>
      </c>
    </row>
    <row r="81" spans="1:9" x14ac:dyDescent="0.25">
      <c r="A81" s="177"/>
      <c r="B81" s="140"/>
      <c r="C81" s="104" t="s">
        <v>72</v>
      </c>
      <c r="D81" s="104"/>
      <c r="E81" s="104"/>
      <c r="F81" s="2" t="s">
        <v>15</v>
      </c>
      <c r="G81" s="6"/>
      <c r="H81" s="7"/>
      <c r="I81" s="24">
        <f>H81-G81</f>
        <v>0</v>
      </c>
    </row>
    <row r="82" spans="1:9" x14ac:dyDescent="0.25">
      <c r="A82" s="177"/>
      <c r="B82" s="140"/>
      <c r="C82" s="104"/>
      <c r="D82" s="104"/>
      <c r="E82" s="104"/>
      <c r="F82" s="2" t="s">
        <v>16</v>
      </c>
      <c r="G82" s="6"/>
      <c r="H82" s="7"/>
      <c r="I82" s="24">
        <f>H82-G82</f>
        <v>0</v>
      </c>
    </row>
    <row r="83" spans="1:9" x14ac:dyDescent="0.25">
      <c r="A83" s="177"/>
      <c r="B83" s="140"/>
      <c r="C83" s="104"/>
      <c r="D83" s="104"/>
      <c r="E83" s="104"/>
      <c r="F83" s="3" t="s">
        <v>17</v>
      </c>
      <c r="G83" s="105"/>
      <c r="H83" s="96"/>
      <c r="I83" s="98">
        <f>H83-G83</f>
        <v>0</v>
      </c>
    </row>
    <row r="84" spans="1:9" x14ac:dyDescent="0.25">
      <c r="A84" s="177"/>
      <c r="B84" s="140"/>
      <c r="C84" s="104"/>
      <c r="D84" s="104"/>
      <c r="E84" s="104"/>
      <c r="F84" s="4" t="s">
        <v>18</v>
      </c>
      <c r="G84" s="106"/>
      <c r="H84" s="97"/>
      <c r="I84" s="99"/>
    </row>
    <row r="85" spans="1:9" x14ac:dyDescent="0.25">
      <c r="A85" s="177"/>
      <c r="B85" s="140"/>
      <c r="C85" s="104"/>
      <c r="D85" s="104"/>
      <c r="E85" s="104"/>
      <c r="F85" s="3" t="s">
        <v>17</v>
      </c>
      <c r="G85" s="105"/>
      <c r="H85" s="96"/>
      <c r="I85" s="98">
        <f t="shared" ref="I85" si="20">H85-G85</f>
        <v>0</v>
      </c>
    </row>
    <row r="86" spans="1:9" ht="36" x14ac:dyDescent="0.25">
      <c r="A86" s="177"/>
      <c r="B86" s="140"/>
      <c r="C86" s="104"/>
      <c r="D86" s="104"/>
      <c r="E86" s="104"/>
      <c r="F86" s="4" t="s">
        <v>19</v>
      </c>
      <c r="G86" s="106"/>
      <c r="H86" s="97"/>
      <c r="I86" s="99"/>
    </row>
    <row r="87" spans="1:9" x14ac:dyDescent="0.25">
      <c r="A87" s="177"/>
      <c r="B87" s="140"/>
      <c r="C87" s="104"/>
      <c r="D87" s="104"/>
      <c r="E87" s="104"/>
      <c r="F87" s="3" t="s">
        <v>17</v>
      </c>
      <c r="G87" s="105"/>
      <c r="H87" s="96"/>
      <c r="I87" s="98">
        <f t="shared" ref="I87" si="21">H87-G87</f>
        <v>0</v>
      </c>
    </row>
    <row r="88" spans="1:9" ht="24" x14ac:dyDescent="0.25">
      <c r="A88" s="177"/>
      <c r="B88" s="140"/>
      <c r="C88" s="104"/>
      <c r="D88" s="104"/>
      <c r="E88" s="104"/>
      <c r="F88" s="4" t="s">
        <v>20</v>
      </c>
      <c r="G88" s="106"/>
      <c r="H88" s="97"/>
      <c r="I88" s="99"/>
    </row>
    <row r="89" spans="1:9" x14ac:dyDescent="0.25">
      <c r="A89" s="177"/>
      <c r="B89" s="140"/>
      <c r="C89" s="104"/>
      <c r="D89" s="104"/>
      <c r="E89" s="104"/>
      <c r="F89" s="2" t="s">
        <v>21</v>
      </c>
      <c r="G89" s="8">
        <f>G83+G85+G87</f>
        <v>0</v>
      </c>
      <c r="H89" s="9">
        <f>H83+H85+H87</f>
        <v>0</v>
      </c>
      <c r="I89" s="25">
        <f>H89-G89</f>
        <v>0</v>
      </c>
    </row>
    <row r="90" spans="1:9" x14ac:dyDescent="0.25">
      <c r="A90" s="177"/>
      <c r="B90" s="140"/>
      <c r="C90" s="104"/>
      <c r="D90" s="104"/>
      <c r="E90" s="104"/>
      <c r="F90" s="5" t="s">
        <v>22</v>
      </c>
      <c r="G90" s="8">
        <f>G81+G82+G89</f>
        <v>0</v>
      </c>
      <c r="H90" s="9">
        <f>H81+H82+H89</f>
        <v>0</v>
      </c>
      <c r="I90" s="25">
        <f t="shared" ref="I90:I91" si="22">H90-G90</f>
        <v>0</v>
      </c>
    </row>
    <row r="91" spans="1:9" x14ac:dyDescent="0.25">
      <c r="A91" s="177"/>
      <c r="B91" s="140"/>
      <c r="C91" s="104"/>
      <c r="D91" s="104"/>
      <c r="E91" s="104"/>
      <c r="F91" s="5" t="s">
        <v>23</v>
      </c>
      <c r="G91" s="8"/>
      <c r="H91" s="9"/>
      <c r="I91" s="25">
        <f t="shared" si="22"/>
        <v>0</v>
      </c>
    </row>
    <row r="92" spans="1:9" x14ac:dyDescent="0.25">
      <c r="A92" s="177"/>
      <c r="B92" s="140"/>
      <c r="C92" s="104" t="s">
        <v>73</v>
      </c>
      <c r="D92" s="104"/>
      <c r="E92" s="104"/>
      <c r="F92" s="2" t="s">
        <v>15</v>
      </c>
      <c r="G92" s="6"/>
      <c r="H92" s="7"/>
      <c r="I92" s="24">
        <f>H92-G92</f>
        <v>0</v>
      </c>
    </row>
    <row r="93" spans="1:9" x14ac:dyDescent="0.25">
      <c r="A93" s="177"/>
      <c r="B93" s="140"/>
      <c r="C93" s="104"/>
      <c r="D93" s="104"/>
      <c r="E93" s="104"/>
      <c r="F93" s="2" t="s">
        <v>16</v>
      </c>
      <c r="G93" s="6"/>
      <c r="H93" s="7"/>
      <c r="I93" s="24">
        <f>H93-G93</f>
        <v>0</v>
      </c>
    </row>
    <row r="94" spans="1:9" x14ac:dyDescent="0.25">
      <c r="A94" s="177"/>
      <c r="B94" s="140"/>
      <c r="C94" s="104"/>
      <c r="D94" s="104"/>
      <c r="E94" s="104"/>
      <c r="F94" s="3" t="s">
        <v>17</v>
      </c>
      <c r="G94" s="105"/>
      <c r="H94" s="116"/>
      <c r="I94" s="98">
        <f>H94-G94</f>
        <v>0</v>
      </c>
    </row>
    <row r="95" spans="1:9" x14ac:dyDescent="0.25">
      <c r="A95" s="177"/>
      <c r="B95" s="140"/>
      <c r="C95" s="104"/>
      <c r="D95" s="104"/>
      <c r="E95" s="104"/>
      <c r="F95" s="4" t="s">
        <v>18</v>
      </c>
      <c r="G95" s="106"/>
      <c r="H95" s="117"/>
      <c r="I95" s="99"/>
    </row>
    <row r="96" spans="1:9" x14ac:dyDescent="0.25">
      <c r="A96" s="177"/>
      <c r="B96" s="140"/>
      <c r="C96" s="104"/>
      <c r="D96" s="104"/>
      <c r="E96" s="104"/>
      <c r="F96" s="3" t="s">
        <v>17</v>
      </c>
      <c r="G96" s="105"/>
      <c r="H96" s="116"/>
      <c r="I96" s="98">
        <f t="shared" ref="I96" si="23">H96-G96</f>
        <v>0</v>
      </c>
    </row>
    <row r="97" spans="1:9" ht="36" x14ac:dyDescent="0.25">
      <c r="A97" s="177"/>
      <c r="B97" s="140"/>
      <c r="C97" s="104"/>
      <c r="D97" s="104"/>
      <c r="E97" s="104"/>
      <c r="F97" s="4" t="s">
        <v>19</v>
      </c>
      <c r="G97" s="106"/>
      <c r="H97" s="117"/>
      <c r="I97" s="99"/>
    </row>
    <row r="98" spans="1:9" x14ac:dyDescent="0.25">
      <c r="A98" s="177"/>
      <c r="B98" s="140"/>
      <c r="C98" s="104"/>
      <c r="D98" s="104"/>
      <c r="E98" s="104"/>
      <c r="F98" s="3" t="s">
        <v>17</v>
      </c>
      <c r="G98" s="105"/>
      <c r="H98" s="116"/>
      <c r="I98" s="98">
        <f t="shared" ref="I98" si="24">H98-G98</f>
        <v>0</v>
      </c>
    </row>
    <row r="99" spans="1:9" ht="24" x14ac:dyDescent="0.25">
      <c r="A99" s="177"/>
      <c r="B99" s="140"/>
      <c r="C99" s="104"/>
      <c r="D99" s="104"/>
      <c r="E99" s="104"/>
      <c r="F99" s="4" t="s">
        <v>20</v>
      </c>
      <c r="G99" s="106"/>
      <c r="H99" s="117"/>
      <c r="I99" s="99"/>
    </row>
    <row r="100" spans="1:9" x14ac:dyDescent="0.25">
      <c r="A100" s="177"/>
      <c r="B100" s="140"/>
      <c r="C100" s="104"/>
      <c r="D100" s="104"/>
      <c r="E100" s="104"/>
      <c r="F100" s="2" t="s">
        <v>21</v>
      </c>
      <c r="G100" s="8">
        <f>G94+G96+G98</f>
        <v>0</v>
      </c>
      <c r="H100" s="9">
        <f>H94+H96+H98</f>
        <v>0</v>
      </c>
      <c r="I100" s="25">
        <f>H100-G100</f>
        <v>0</v>
      </c>
    </row>
    <row r="101" spans="1:9" x14ac:dyDescent="0.25">
      <c r="A101" s="177"/>
      <c r="B101" s="140"/>
      <c r="C101" s="104"/>
      <c r="D101" s="104"/>
      <c r="E101" s="104"/>
      <c r="F101" s="5" t="s">
        <v>22</v>
      </c>
      <c r="G101" s="8">
        <f>G92+G93+G100</f>
        <v>0</v>
      </c>
      <c r="H101" s="9">
        <f>H92+H93+H100</f>
        <v>0</v>
      </c>
      <c r="I101" s="25">
        <f t="shared" ref="I101:I102" si="25">H101-G101</f>
        <v>0</v>
      </c>
    </row>
    <row r="102" spans="1:9" x14ac:dyDescent="0.25">
      <c r="A102" s="177"/>
      <c r="B102" s="140"/>
      <c r="C102" s="104"/>
      <c r="D102" s="104"/>
      <c r="E102" s="104"/>
      <c r="F102" s="5" t="s">
        <v>23</v>
      </c>
      <c r="G102" s="8"/>
      <c r="H102" s="9"/>
      <c r="I102" s="25">
        <f t="shared" si="25"/>
        <v>0</v>
      </c>
    </row>
    <row r="103" spans="1:9" x14ac:dyDescent="0.25">
      <c r="A103" s="177"/>
      <c r="B103" s="140"/>
      <c r="C103" s="104" t="s">
        <v>74</v>
      </c>
      <c r="D103" s="104"/>
      <c r="E103" s="104"/>
      <c r="F103" s="2" t="s">
        <v>15</v>
      </c>
      <c r="G103" s="6"/>
      <c r="H103" s="7"/>
      <c r="I103" s="24">
        <f>H103-G103</f>
        <v>0</v>
      </c>
    </row>
    <row r="104" spans="1:9" x14ac:dyDescent="0.25">
      <c r="A104" s="177"/>
      <c r="B104" s="140"/>
      <c r="C104" s="104"/>
      <c r="D104" s="104"/>
      <c r="E104" s="104"/>
      <c r="F104" s="2" t="s">
        <v>16</v>
      </c>
      <c r="G104" s="6"/>
      <c r="H104" s="7"/>
      <c r="I104" s="24">
        <f>H104-G104</f>
        <v>0</v>
      </c>
    </row>
    <row r="105" spans="1:9" x14ac:dyDescent="0.25">
      <c r="A105" s="177"/>
      <c r="B105" s="140"/>
      <c r="C105" s="104"/>
      <c r="D105" s="104"/>
      <c r="E105" s="104"/>
      <c r="F105" s="3" t="s">
        <v>17</v>
      </c>
      <c r="G105" s="105"/>
      <c r="H105" s="96"/>
      <c r="I105" s="98">
        <f>H105-G105</f>
        <v>0</v>
      </c>
    </row>
    <row r="106" spans="1:9" x14ac:dyDescent="0.25">
      <c r="A106" s="177"/>
      <c r="B106" s="140"/>
      <c r="C106" s="104"/>
      <c r="D106" s="104"/>
      <c r="E106" s="104"/>
      <c r="F106" s="4" t="s">
        <v>18</v>
      </c>
      <c r="G106" s="106"/>
      <c r="H106" s="97"/>
      <c r="I106" s="99"/>
    </row>
    <row r="107" spans="1:9" x14ac:dyDescent="0.25">
      <c r="A107" s="177"/>
      <c r="B107" s="140"/>
      <c r="C107" s="104"/>
      <c r="D107" s="104"/>
      <c r="E107" s="104"/>
      <c r="F107" s="3" t="s">
        <v>17</v>
      </c>
      <c r="G107" s="105"/>
      <c r="H107" s="96"/>
      <c r="I107" s="98">
        <f t="shared" ref="I107" si="26">H107-G107</f>
        <v>0</v>
      </c>
    </row>
    <row r="108" spans="1:9" ht="36" x14ac:dyDescent="0.25">
      <c r="A108" s="177"/>
      <c r="B108" s="140"/>
      <c r="C108" s="104"/>
      <c r="D108" s="104"/>
      <c r="E108" s="104"/>
      <c r="F108" s="4" t="s">
        <v>19</v>
      </c>
      <c r="G108" s="106"/>
      <c r="H108" s="97"/>
      <c r="I108" s="99"/>
    </row>
    <row r="109" spans="1:9" x14ac:dyDescent="0.25">
      <c r="A109" s="177"/>
      <c r="B109" s="140"/>
      <c r="C109" s="104"/>
      <c r="D109" s="104"/>
      <c r="E109" s="104"/>
      <c r="F109" s="3" t="s">
        <v>17</v>
      </c>
      <c r="G109" s="105"/>
      <c r="H109" s="96"/>
      <c r="I109" s="98">
        <f t="shared" ref="I109" si="27">H109-G109</f>
        <v>0</v>
      </c>
    </row>
    <row r="110" spans="1:9" ht="24" x14ac:dyDescent="0.25">
      <c r="A110" s="177"/>
      <c r="B110" s="140"/>
      <c r="C110" s="104"/>
      <c r="D110" s="104"/>
      <c r="E110" s="104"/>
      <c r="F110" s="4" t="s">
        <v>20</v>
      </c>
      <c r="G110" s="106"/>
      <c r="H110" s="97"/>
      <c r="I110" s="99"/>
    </row>
    <row r="111" spans="1:9" x14ac:dyDescent="0.25">
      <c r="A111" s="177"/>
      <c r="B111" s="140"/>
      <c r="C111" s="104"/>
      <c r="D111" s="104"/>
      <c r="E111" s="104"/>
      <c r="F111" s="2" t="s">
        <v>21</v>
      </c>
      <c r="G111" s="8">
        <f>G105+G107+G109</f>
        <v>0</v>
      </c>
      <c r="H111" s="9">
        <f>H105+H107+H109</f>
        <v>0</v>
      </c>
      <c r="I111" s="25">
        <f>H111-G111</f>
        <v>0</v>
      </c>
    </row>
    <row r="112" spans="1:9" x14ac:dyDescent="0.25">
      <c r="A112" s="177"/>
      <c r="B112" s="140"/>
      <c r="C112" s="104"/>
      <c r="D112" s="104"/>
      <c r="E112" s="104"/>
      <c r="F112" s="5" t="s">
        <v>22</v>
      </c>
      <c r="G112" s="8">
        <f>G103+G104+G111</f>
        <v>0</v>
      </c>
      <c r="H112" s="9">
        <f>H103+H104+H111</f>
        <v>0</v>
      </c>
      <c r="I112" s="25">
        <f t="shared" ref="I112:I113" si="28">H112-G112</f>
        <v>0</v>
      </c>
    </row>
    <row r="113" spans="1:9" x14ac:dyDescent="0.25">
      <c r="A113" s="177"/>
      <c r="B113" s="140"/>
      <c r="C113" s="104"/>
      <c r="D113" s="104"/>
      <c r="E113" s="104"/>
      <c r="F113" s="5" t="s">
        <v>23</v>
      </c>
      <c r="G113" s="8"/>
      <c r="H113" s="9"/>
      <c r="I113" s="25">
        <f t="shared" si="28"/>
        <v>0</v>
      </c>
    </row>
    <row r="114" spans="1:9" x14ac:dyDescent="0.25">
      <c r="A114" s="177"/>
      <c r="B114" s="140"/>
      <c r="C114" s="104" t="s">
        <v>75</v>
      </c>
      <c r="D114" s="104"/>
      <c r="E114" s="104"/>
      <c r="F114" s="2" t="s">
        <v>15</v>
      </c>
      <c r="G114" s="6"/>
      <c r="H114" s="7"/>
      <c r="I114" s="24">
        <f>H114-G114</f>
        <v>0</v>
      </c>
    </row>
    <row r="115" spans="1:9" x14ac:dyDescent="0.25">
      <c r="A115" s="177"/>
      <c r="B115" s="140"/>
      <c r="C115" s="104"/>
      <c r="D115" s="104"/>
      <c r="E115" s="104"/>
      <c r="F115" s="2" t="s">
        <v>16</v>
      </c>
      <c r="G115" s="6"/>
      <c r="H115" s="7"/>
      <c r="I115" s="24">
        <f>H115-G115</f>
        <v>0</v>
      </c>
    </row>
    <row r="116" spans="1:9" x14ac:dyDescent="0.25">
      <c r="A116" s="177"/>
      <c r="B116" s="140"/>
      <c r="C116" s="104"/>
      <c r="D116" s="104"/>
      <c r="E116" s="104"/>
      <c r="F116" s="3" t="s">
        <v>17</v>
      </c>
      <c r="G116" s="105"/>
      <c r="H116" s="116"/>
      <c r="I116" s="98">
        <f>H116-G116</f>
        <v>0</v>
      </c>
    </row>
    <row r="117" spans="1:9" x14ac:dyDescent="0.25">
      <c r="A117" s="177"/>
      <c r="B117" s="140"/>
      <c r="C117" s="104"/>
      <c r="D117" s="104"/>
      <c r="E117" s="104"/>
      <c r="F117" s="4" t="s">
        <v>18</v>
      </c>
      <c r="G117" s="106"/>
      <c r="H117" s="117"/>
      <c r="I117" s="99"/>
    </row>
    <row r="118" spans="1:9" x14ac:dyDescent="0.25">
      <c r="A118" s="177"/>
      <c r="B118" s="140"/>
      <c r="C118" s="104"/>
      <c r="D118" s="104"/>
      <c r="E118" s="104"/>
      <c r="F118" s="3" t="s">
        <v>17</v>
      </c>
      <c r="G118" s="105"/>
      <c r="H118" s="116"/>
      <c r="I118" s="98">
        <f t="shared" ref="I118" si="29">H118-G118</f>
        <v>0</v>
      </c>
    </row>
    <row r="119" spans="1:9" ht="36" x14ac:dyDescent="0.25">
      <c r="A119" s="177"/>
      <c r="B119" s="140"/>
      <c r="C119" s="104"/>
      <c r="D119" s="104"/>
      <c r="E119" s="104"/>
      <c r="F119" s="4" t="s">
        <v>19</v>
      </c>
      <c r="G119" s="106"/>
      <c r="H119" s="117"/>
      <c r="I119" s="99"/>
    </row>
    <row r="120" spans="1:9" x14ac:dyDescent="0.25">
      <c r="A120" s="177"/>
      <c r="B120" s="140"/>
      <c r="C120" s="104"/>
      <c r="D120" s="104"/>
      <c r="E120" s="104"/>
      <c r="F120" s="3" t="s">
        <v>17</v>
      </c>
      <c r="G120" s="105"/>
      <c r="H120" s="116"/>
      <c r="I120" s="98">
        <f t="shared" ref="I120" si="30">H120-G120</f>
        <v>0</v>
      </c>
    </row>
    <row r="121" spans="1:9" ht="24" x14ac:dyDescent="0.25">
      <c r="A121" s="177"/>
      <c r="B121" s="140"/>
      <c r="C121" s="104"/>
      <c r="D121" s="104"/>
      <c r="E121" s="104"/>
      <c r="F121" s="4" t="s">
        <v>20</v>
      </c>
      <c r="G121" s="106"/>
      <c r="H121" s="117"/>
      <c r="I121" s="99"/>
    </row>
    <row r="122" spans="1:9" x14ac:dyDescent="0.25">
      <c r="A122" s="177"/>
      <c r="B122" s="140"/>
      <c r="C122" s="104"/>
      <c r="D122" s="104"/>
      <c r="E122" s="104"/>
      <c r="F122" s="2" t="s">
        <v>21</v>
      </c>
      <c r="G122" s="8">
        <f>G116+G118+G120</f>
        <v>0</v>
      </c>
      <c r="H122" s="9">
        <f>H116+H118+H120</f>
        <v>0</v>
      </c>
      <c r="I122" s="25">
        <f>H122-G122</f>
        <v>0</v>
      </c>
    </row>
    <row r="123" spans="1:9" x14ac:dyDescent="0.25">
      <c r="A123" s="177"/>
      <c r="B123" s="140"/>
      <c r="C123" s="104"/>
      <c r="D123" s="104"/>
      <c r="E123" s="104"/>
      <c r="F123" s="5" t="s">
        <v>22</v>
      </c>
      <c r="G123" s="8">
        <f>G114+G115+G122</f>
        <v>0</v>
      </c>
      <c r="H123" s="9">
        <f>H114+H115+H122</f>
        <v>0</v>
      </c>
      <c r="I123" s="25">
        <f t="shared" ref="I123:I124" si="31">H123-G123</f>
        <v>0</v>
      </c>
    </row>
    <row r="124" spans="1:9" x14ac:dyDescent="0.25">
      <c r="A124" s="177"/>
      <c r="B124" s="140"/>
      <c r="C124" s="104"/>
      <c r="D124" s="104"/>
      <c r="E124" s="104"/>
      <c r="F124" s="5" t="s">
        <v>23</v>
      </c>
      <c r="G124" s="8"/>
      <c r="H124" s="9"/>
      <c r="I124" s="25">
        <f t="shared" si="31"/>
        <v>0</v>
      </c>
    </row>
    <row r="125" spans="1:9" x14ac:dyDescent="0.25">
      <c r="A125" s="177"/>
      <c r="B125" s="140"/>
      <c r="C125" s="104" t="s">
        <v>76</v>
      </c>
      <c r="D125" s="104"/>
      <c r="E125" s="104"/>
      <c r="F125" s="2" t="s">
        <v>15</v>
      </c>
      <c r="G125" s="6"/>
      <c r="H125" s="7"/>
      <c r="I125" s="24">
        <f>H125-G125</f>
        <v>0</v>
      </c>
    </row>
    <row r="126" spans="1:9" x14ac:dyDescent="0.25">
      <c r="A126" s="177"/>
      <c r="B126" s="140"/>
      <c r="C126" s="104"/>
      <c r="D126" s="104"/>
      <c r="E126" s="104"/>
      <c r="F126" s="2" t="s">
        <v>16</v>
      </c>
      <c r="G126" s="6"/>
      <c r="H126" s="7"/>
      <c r="I126" s="24">
        <f>H126-G126</f>
        <v>0</v>
      </c>
    </row>
    <row r="127" spans="1:9" x14ac:dyDescent="0.25">
      <c r="A127" s="177"/>
      <c r="B127" s="140"/>
      <c r="C127" s="104"/>
      <c r="D127" s="104"/>
      <c r="E127" s="104"/>
      <c r="F127" s="3" t="s">
        <v>17</v>
      </c>
      <c r="G127" s="105"/>
      <c r="H127" s="96"/>
      <c r="I127" s="98">
        <f>H127-G127</f>
        <v>0</v>
      </c>
    </row>
    <row r="128" spans="1:9" x14ac:dyDescent="0.25">
      <c r="A128" s="177"/>
      <c r="B128" s="140"/>
      <c r="C128" s="104"/>
      <c r="D128" s="104"/>
      <c r="E128" s="104"/>
      <c r="F128" s="4" t="s">
        <v>18</v>
      </c>
      <c r="G128" s="106"/>
      <c r="H128" s="97"/>
      <c r="I128" s="99"/>
    </row>
    <row r="129" spans="1:9" x14ac:dyDescent="0.25">
      <c r="A129" s="177"/>
      <c r="B129" s="140"/>
      <c r="C129" s="104"/>
      <c r="D129" s="104"/>
      <c r="E129" s="104"/>
      <c r="F129" s="3" t="s">
        <v>17</v>
      </c>
      <c r="G129" s="105"/>
      <c r="H129" s="96"/>
      <c r="I129" s="98">
        <f t="shared" ref="I129" si="32">H129-G129</f>
        <v>0</v>
      </c>
    </row>
    <row r="130" spans="1:9" ht="36" x14ac:dyDescent="0.25">
      <c r="A130" s="177"/>
      <c r="B130" s="140"/>
      <c r="C130" s="104"/>
      <c r="D130" s="104"/>
      <c r="E130" s="104"/>
      <c r="F130" s="4" t="s">
        <v>19</v>
      </c>
      <c r="G130" s="106"/>
      <c r="H130" s="97"/>
      <c r="I130" s="99"/>
    </row>
    <row r="131" spans="1:9" x14ac:dyDescent="0.25">
      <c r="A131" s="177"/>
      <c r="B131" s="140"/>
      <c r="C131" s="104"/>
      <c r="D131" s="104"/>
      <c r="E131" s="104"/>
      <c r="F131" s="3" t="s">
        <v>17</v>
      </c>
      <c r="G131" s="105"/>
      <c r="H131" s="96"/>
      <c r="I131" s="98">
        <f t="shared" ref="I131" si="33">H131-G131</f>
        <v>0</v>
      </c>
    </row>
    <row r="132" spans="1:9" ht="24" x14ac:dyDescent="0.25">
      <c r="A132" s="177"/>
      <c r="B132" s="140"/>
      <c r="C132" s="104"/>
      <c r="D132" s="104"/>
      <c r="E132" s="104"/>
      <c r="F132" s="4" t="s">
        <v>20</v>
      </c>
      <c r="G132" s="106"/>
      <c r="H132" s="97"/>
      <c r="I132" s="99"/>
    </row>
    <row r="133" spans="1:9" x14ac:dyDescent="0.25">
      <c r="A133" s="177"/>
      <c r="B133" s="140"/>
      <c r="C133" s="104"/>
      <c r="D133" s="104"/>
      <c r="E133" s="104"/>
      <c r="F133" s="2" t="s">
        <v>21</v>
      </c>
      <c r="G133" s="8">
        <f>G127+G129+G131</f>
        <v>0</v>
      </c>
      <c r="H133" s="9">
        <f>H127+H129+H131</f>
        <v>0</v>
      </c>
      <c r="I133" s="25">
        <f>H133-G133</f>
        <v>0</v>
      </c>
    </row>
    <row r="134" spans="1:9" x14ac:dyDescent="0.25">
      <c r="A134" s="177"/>
      <c r="B134" s="140"/>
      <c r="C134" s="104"/>
      <c r="D134" s="104"/>
      <c r="E134" s="104"/>
      <c r="F134" s="5" t="s">
        <v>22</v>
      </c>
      <c r="G134" s="8">
        <f>G125+G126+G133</f>
        <v>0</v>
      </c>
      <c r="H134" s="9">
        <f>H125+H126+H133</f>
        <v>0</v>
      </c>
      <c r="I134" s="25">
        <f t="shared" ref="I134:I135" si="34">H134-G134</f>
        <v>0</v>
      </c>
    </row>
    <row r="135" spans="1:9" x14ac:dyDescent="0.25">
      <c r="A135" s="177"/>
      <c r="B135" s="140"/>
      <c r="C135" s="104"/>
      <c r="D135" s="104"/>
      <c r="E135" s="104"/>
      <c r="F135" s="5" t="s">
        <v>23</v>
      </c>
      <c r="G135" s="8"/>
      <c r="H135" s="9"/>
      <c r="I135" s="25">
        <f t="shared" si="34"/>
        <v>0</v>
      </c>
    </row>
    <row r="136" spans="1:9" x14ac:dyDescent="0.25">
      <c r="A136" s="177"/>
      <c r="B136" s="140"/>
      <c r="C136" s="104" t="s">
        <v>77</v>
      </c>
      <c r="D136" s="104"/>
      <c r="E136" s="104"/>
      <c r="F136" s="2" t="s">
        <v>15</v>
      </c>
      <c r="G136" s="6"/>
      <c r="H136" s="7"/>
      <c r="I136" s="24">
        <f>H136-G136</f>
        <v>0</v>
      </c>
    </row>
    <row r="137" spans="1:9" x14ac:dyDescent="0.25">
      <c r="A137" s="177"/>
      <c r="B137" s="140"/>
      <c r="C137" s="104"/>
      <c r="D137" s="104"/>
      <c r="E137" s="104"/>
      <c r="F137" s="2" t="s">
        <v>16</v>
      </c>
      <c r="G137" s="6"/>
      <c r="H137" s="7"/>
      <c r="I137" s="24">
        <f>H137-G137</f>
        <v>0</v>
      </c>
    </row>
    <row r="138" spans="1:9" x14ac:dyDescent="0.25">
      <c r="A138" s="177"/>
      <c r="B138" s="140"/>
      <c r="C138" s="104"/>
      <c r="D138" s="104"/>
      <c r="E138" s="104"/>
      <c r="F138" s="3" t="s">
        <v>17</v>
      </c>
      <c r="G138" s="105"/>
      <c r="H138" s="116"/>
      <c r="I138" s="98">
        <f>H138-G138</f>
        <v>0</v>
      </c>
    </row>
    <row r="139" spans="1:9" x14ac:dyDescent="0.25">
      <c r="A139" s="177"/>
      <c r="B139" s="140"/>
      <c r="C139" s="104"/>
      <c r="D139" s="104"/>
      <c r="E139" s="104"/>
      <c r="F139" s="4" t="s">
        <v>18</v>
      </c>
      <c r="G139" s="106"/>
      <c r="H139" s="117"/>
      <c r="I139" s="99"/>
    </row>
    <row r="140" spans="1:9" x14ac:dyDescent="0.25">
      <c r="A140" s="177"/>
      <c r="B140" s="140"/>
      <c r="C140" s="104"/>
      <c r="D140" s="104"/>
      <c r="E140" s="104"/>
      <c r="F140" s="3" t="s">
        <v>17</v>
      </c>
      <c r="G140" s="105"/>
      <c r="H140" s="116"/>
      <c r="I140" s="98">
        <f t="shared" ref="I140" si="35">H140-G140</f>
        <v>0</v>
      </c>
    </row>
    <row r="141" spans="1:9" ht="36" x14ac:dyDescent="0.25">
      <c r="A141" s="177"/>
      <c r="B141" s="140"/>
      <c r="C141" s="104"/>
      <c r="D141" s="104"/>
      <c r="E141" s="104"/>
      <c r="F141" s="4" t="s">
        <v>19</v>
      </c>
      <c r="G141" s="106"/>
      <c r="H141" s="117"/>
      <c r="I141" s="99"/>
    </row>
    <row r="142" spans="1:9" x14ac:dyDescent="0.25">
      <c r="A142" s="177"/>
      <c r="B142" s="140"/>
      <c r="C142" s="104"/>
      <c r="D142" s="104"/>
      <c r="E142" s="104"/>
      <c r="F142" s="3" t="s">
        <v>17</v>
      </c>
      <c r="G142" s="105"/>
      <c r="H142" s="116"/>
      <c r="I142" s="98">
        <f t="shared" ref="I142" si="36">H142-G142</f>
        <v>0</v>
      </c>
    </row>
    <row r="143" spans="1:9" ht="24" x14ac:dyDescent="0.25">
      <c r="A143" s="177"/>
      <c r="B143" s="140"/>
      <c r="C143" s="104"/>
      <c r="D143" s="104"/>
      <c r="E143" s="104"/>
      <c r="F143" s="4" t="s">
        <v>20</v>
      </c>
      <c r="G143" s="106"/>
      <c r="H143" s="117"/>
      <c r="I143" s="99"/>
    </row>
    <row r="144" spans="1:9" x14ac:dyDescent="0.25">
      <c r="A144" s="177"/>
      <c r="B144" s="140"/>
      <c r="C144" s="104"/>
      <c r="D144" s="104"/>
      <c r="E144" s="104"/>
      <c r="F144" s="2" t="s">
        <v>21</v>
      </c>
      <c r="G144" s="8">
        <f>G138+G140+G142</f>
        <v>0</v>
      </c>
      <c r="H144" s="9">
        <f>H138+H140+H142</f>
        <v>0</v>
      </c>
      <c r="I144" s="25">
        <f>H144-G144</f>
        <v>0</v>
      </c>
    </row>
    <row r="145" spans="1:9" x14ac:dyDescent="0.25">
      <c r="A145" s="177"/>
      <c r="B145" s="140"/>
      <c r="C145" s="104"/>
      <c r="D145" s="104"/>
      <c r="E145" s="104"/>
      <c r="F145" s="5" t="s">
        <v>22</v>
      </c>
      <c r="G145" s="8">
        <f>G136+G137+G144</f>
        <v>0</v>
      </c>
      <c r="H145" s="9">
        <f>H136+H137+H144</f>
        <v>0</v>
      </c>
      <c r="I145" s="25">
        <f t="shared" ref="I145:I146" si="37">H145-G145</f>
        <v>0</v>
      </c>
    </row>
    <row r="146" spans="1:9" x14ac:dyDescent="0.25">
      <c r="A146" s="177"/>
      <c r="B146" s="140"/>
      <c r="C146" s="104"/>
      <c r="D146" s="104"/>
      <c r="E146" s="104"/>
      <c r="F146" s="5" t="s">
        <v>23</v>
      </c>
      <c r="G146" s="8"/>
      <c r="H146" s="9"/>
      <c r="I146" s="25">
        <f t="shared" si="37"/>
        <v>0</v>
      </c>
    </row>
    <row r="147" spans="1:9" x14ac:dyDescent="0.25">
      <c r="A147" s="177"/>
      <c r="B147" s="140"/>
      <c r="C147" s="104" t="s">
        <v>78</v>
      </c>
      <c r="D147" s="104"/>
      <c r="E147" s="104"/>
      <c r="F147" s="2" t="s">
        <v>15</v>
      </c>
      <c r="G147" s="6"/>
      <c r="H147" s="7"/>
      <c r="I147" s="24">
        <f>H147-G147</f>
        <v>0</v>
      </c>
    </row>
    <row r="148" spans="1:9" x14ac:dyDescent="0.25">
      <c r="A148" s="177"/>
      <c r="B148" s="140"/>
      <c r="C148" s="104"/>
      <c r="D148" s="104"/>
      <c r="E148" s="104"/>
      <c r="F148" s="2" t="s">
        <v>16</v>
      </c>
      <c r="G148" s="6"/>
      <c r="H148" s="7"/>
      <c r="I148" s="24">
        <f>H148-G148</f>
        <v>0</v>
      </c>
    </row>
    <row r="149" spans="1:9" x14ac:dyDescent="0.25">
      <c r="A149" s="177"/>
      <c r="B149" s="140"/>
      <c r="C149" s="104"/>
      <c r="D149" s="104"/>
      <c r="E149" s="104"/>
      <c r="F149" s="3" t="s">
        <v>17</v>
      </c>
      <c r="G149" s="105"/>
      <c r="H149" s="96"/>
      <c r="I149" s="98">
        <f>H149-G149</f>
        <v>0</v>
      </c>
    </row>
    <row r="150" spans="1:9" x14ac:dyDescent="0.25">
      <c r="A150" s="177"/>
      <c r="B150" s="140"/>
      <c r="C150" s="104"/>
      <c r="D150" s="104"/>
      <c r="E150" s="104"/>
      <c r="F150" s="4" t="s">
        <v>18</v>
      </c>
      <c r="G150" s="106"/>
      <c r="H150" s="97"/>
      <c r="I150" s="99"/>
    </row>
    <row r="151" spans="1:9" x14ac:dyDescent="0.25">
      <c r="A151" s="177"/>
      <c r="B151" s="140"/>
      <c r="C151" s="104"/>
      <c r="D151" s="104"/>
      <c r="E151" s="104"/>
      <c r="F151" s="3" t="s">
        <v>17</v>
      </c>
      <c r="G151" s="105"/>
      <c r="H151" s="96"/>
      <c r="I151" s="98">
        <f t="shared" ref="I151" si="38">H151-G151</f>
        <v>0</v>
      </c>
    </row>
    <row r="152" spans="1:9" ht="36" x14ac:dyDescent="0.25">
      <c r="A152" s="177"/>
      <c r="B152" s="140"/>
      <c r="C152" s="104"/>
      <c r="D152" s="104"/>
      <c r="E152" s="104"/>
      <c r="F152" s="4" t="s">
        <v>19</v>
      </c>
      <c r="G152" s="106"/>
      <c r="H152" s="97"/>
      <c r="I152" s="99"/>
    </row>
    <row r="153" spans="1:9" x14ac:dyDescent="0.25">
      <c r="A153" s="177"/>
      <c r="B153" s="140"/>
      <c r="C153" s="104"/>
      <c r="D153" s="104"/>
      <c r="E153" s="104"/>
      <c r="F153" s="3" t="s">
        <v>17</v>
      </c>
      <c r="G153" s="105"/>
      <c r="H153" s="96"/>
      <c r="I153" s="98">
        <f t="shared" ref="I153" si="39">H153-G153</f>
        <v>0</v>
      </c>
    </row>
    <row r="154" spans="1:9" ht="24" x14ac:dyDescent="0.25">
      <c r="A154" s="177"/>
      <c r="B154" s="140"/>
      <c r="C154" s="104"/>
      <c r="D154" s="104"/>
      <c r="E154" s="104"/>
      <c r="F154" s="4" t="s">
        <v>20</v>
      </c>
      <c r="G154" s="106"/>
      <c r="H154" s="97"/>
      <c r="I154" s="99"/>
    </row>
    <row r="155" spans="1:9" x14ac:dyDescent="0.25">
      <c r="A155" s="177"/>
      <c r="B155" s="140"/>
      <c r="C155" s="104"/>
      <c r="D155" s="104"/>
      <c r="E155" s="104"/>
      <c r="F155" s="2" t="s">
        <v>21</v>
      </c>
      <c r="G155" s="8">
        <f>G149+G151+G153</f>
        <v>0</v>
      </c>
      <c r="H155" s="9">
        <f>H149+H151+H153</f>
        <v>0</v>
      </c>
      <c r="I155" s="25">
        <f>H155-G155</f>
        <v>0</v>
      </c>
    </row>
    <row r="156" spans="1:9" x14ac:dyDescent="0.25">
      <c r="A156" s="177"/>
      <c r="B156" s="140"/>
      <c r="C156" s="104"/>
      <c r="D156" s="104"/>
      <c r="E156" s="104"/>
      <c r="F156" s="5" t="s">
        <v>22</v>
      </c>
      <c r="G156" s="8">
        <f>G147+G148+G155</f>
        <v>0</v>
      </c>
      <c r="H156" s="9">
        <f>H147+H148+H155</f>
        <v>0</v>
      </c>
      <c r="I156" s="25">
        <f t="shared" ref="I156:I157" si="40">H156-G156</f>
        <v>0</v>
      </c>
    </row>
    <row r="157" spans="1:9" x14ac:dyDescent="0.25">
      <c r="A157" s="177"/>
      <c r="B157" s="140"/>
      <c r="C157" s="104"/>
      <c r="D157" s="104"/>
      <c r="E157" s="104"/>
      <c r="F157" s="5" t="s">
        <v>23</v>
      </c>
      <c r="G157" s="8"/>
      <c r="H157" s="9"/>
      <c r="I157" s="25">
        <f t="shared" si="40"/>
        <v>0</v>
      </c>
    </row>
    <row r="158" spans="1:9" x14ac:dyDescent="0.25">
      <c r="A158" s="177"/>
      <c r="B158" s="140"/>
      <c r="C158" s="104" t="s">
        <v>79</v>
      </c>
      <c r="D158" s="104"/>
      <c r="E158" s="104"/>
      <c r="F158" s="2" t="s">
        <v>15</v>
      </c>
      <c r="G158" s="6"/>
      <c r="H158" s="7"/>
      <c r="I158" s="24">
        <f>H158-G158</f>
        <v>0</v>
      </c>
    </row>
    <row r="159" spans="1:9" x14ac:dyDescent="0.25">
      <c r="A159" s="177"/>
      <c r="B159" s="140"/>
      <c r="C159" s="104"/>
      <c r="D159" s="104"/>
      <c r="E159" s="104"/>
      <c r="F159" s="2" t="s">
        <v>16</v>
      </c>
      <c r="G159" s="6"/>
      <c r="H159" s="7"/>
      <c r="I159" s="24">
        <f>H159-G159</f>
        <v>0</v>
      </c>
    </row>
    <row r="160" spans="1:9" x14ac:dyDescent="0.25">
      <c r="A160" s="177"/>
      <c r="B160" s="140"/>
      <c r="C160" s="104"/>
      <c r="D160" s="104"/>
      <c r="E160" s="104"/>
      <c r="F160" s="3" t="s">
        <v>17</v>
      </c>
      <c r="G160" s="105"/>
      <c r="H160" s="116"/>
      <c r="I160" s="98">
        <f>H160-G160</f>
        <v>0</v>
      </c>
    </row>
    <row r="161" spans="1:9" x14ac:dyDescent="0.25">
      <c r="A161" s="177"/>
      <c r="B161" s="140"/>
      <c r="C161" s="104"/>
      <c r="D161" s="104"/>
      <c r="E161" s="104"/>
      <c r="F161" s="4" t="s">
        <v>18</v>
      </c>
      <c r="G161" s="106"/>
      <c r="H161" s="117"/>
      <c r="I161" s="99"/>
    </row>
    <row r="162" spans="1:9" x14ac:dyDescent="0.25">
      <c r="A162" s="177"/>
      <c r="B162" s="140"/>
      <c r="C162" s="104"/>
      <c r="D162" s="104"/>
      <c r="E162" s="104"/>
      <c r="F162" s="3" t="s">
        <v>17</v>
      </c>
      <c r="G162" s="105"/>
      <c r="H162" s="116"/>
      <c r="I162" s="98">
        <f t="shared" ref="I162" si="41">H162-G162</f>
        <v>0</v>
      </c>
    </row>
    <row r="163" spans="1:9" ht="36" x14ac:dyDescent="0.25">
      <c r="A163" s="177"/>
      <c r="B163" s="140"/>
      <c r="C163" s="104"/>
      <c r="D163" s="104"/>
      <c r="E163" s="104"/>
      <c r="F163" s="4" t="s">
        <v>19</v>
      </c>
      <c r="G163" s="106"/>
      <c r="H163" s="117"/>
      <c r="I163" s="99"/>
    </row>
    <row r="164" spans="1:9" x14ac:dyDescent="0.25">
      <c r="A164" s="177"/>
      <c r="B164" s="140"/>
      <c r="C164" s="104"/>
      <c r="D164" s="104"/>
      <c r="E164" s="104"/>
      <c r="F164" s="3" t="s">
        <v>17</v>
      </c>
      <c r="G164" s="105"/>
      <c r="H164" s="116"/>
      <c r="I164" s="98">
        <f t="shared" ref="I164" si="42">H164-G164</f>
        <v>0</v>
      </c>
    </row>
    <row r="165" spans="1:9" ht="24" x14ac:dyDescent="0.25">
      <c r="A165" s="177"/>
      <c r="B165" s="140"/>
      <c r="C165" s="104"/>
      <c r="D165" s="104"/>
      <c r="E165" s="104"/>
      <c r="F165" s="4" t="s">
        <v>20</v>
      </c>
      <c r="G165" s="106"/>
      <c r="H165" s="117"/>
      <c r="I165" s="99"/>
    </row>
    <row r="166" spans="1:9" x14ac:dyDescent="0.25">
      <c r="A166" s="177"/>
      <c r="B166" s="140"/>
      <c r="C166" s="104"/>
      <c r="D166" s="104"/>
      <c r="E166" s="104"/>
      <c r="F166" s="2" t="s">
        <v>21</v>
      </c>
      <c r="G166" s="8">
        <f>G160+G162+G164</f>
        <v>0</v>
      </c>
      <c r="H166" s="9">
        <f>H160+H162+H164</f>
        <v>0</v>
      </c>
      <c r="I166" s="25">
        <f t="shared" ref="I166:I172" si="43">H166-G166</f>
        <v>0</v>
      </c>
    </row>
    <row r="167" spans="1:9" x14ac:dyDescent="0.25">
      <c r="A167" s="177"/>
      <c r="B167" s="140"/>
      <c r="C167" s="104"/>
      <c r="D167" s="104"/>
      <c r="E167" s="104"/>
      <c r="F167" s="5" t="s">
        <v>22</v>
      </c>
      <c r="G167" s="8">
        <f>G158+G159+G166</f>
        <v>0</v>
      </c>
      <c r="H167" s="9">
        <f>H158+H159+H166</f>
        <v>0</v>
      </c>
      <c r="I167" s="25">
        <f t="shared" si="43"/>
        <v>0</v>
      </c>
    </row>
    <row r="168" spans="1:9" x14ac:dyDescent="0.25">
      <c r="A168" s="177"/>
      <c r="B168" s="146"/>
      <c r="C168" s="104"/>
      <c r="D168" s="104"/>
      <c r="E168" s="104"/>
      <c r="F168" s="5" t="s">
        <v>23</v>
      </c>
      <c r="G168" s="8"/>
      <c r="H168" s="9"/>
      <c r="I168" s="25">
        <f t="shared" si="43"/>
        <v>0</v>
      </c>
    </row>
    <row r="169" spans="1:9" x14ac:dyDescent="0.25">
      <c r="A169" s="177"/>
      <c r="B169" s="170" t="s">
        <v>80</v>
      </c>
      <c r="C169" s="171"/>
      <c r="D169" s="171"/>
      <c r="E169" s="171"/>
      <c r="F169" s="172"/>
      <c r="G169" s="12">
        <f>G79+G80+G90+G91+G101+G102+G112+G113+G123+G124+G134+G135+G145+G146+G156+G157+G167+G168</f>
        <v>0</v>
      </c>
      <c r="H169" s="12">
        <f t="shared" ref="H169" si="44">H79+H80+H90+H91+H101+H102+H112+H113+H123+H124+H134+H135+H145+H146+H156+H157+H167+H168</f>
        <v>0</v>
      </c>
      <c r="I169" s="48">
        <f t="shared" si="43"/>
        <v>0</v>
      </c>
    </row>
    <row r="170" spans="1:9" x14ac:dyDescent="0.25">
      <c r="A170" s="177"/>
      <c r="B170" s="139" t="s">
        <v>101</v>
      </c>
      <c r="C170" s="104" t="s">
        <v>82</v>
      </c>
      <c r="D170" s="104"/>
      <c r="E170" s="104"/>
      <c r="F170" s="2" t="s">
        <v>15</v>
      </c>
      <c r="G170" s="6"/>
      <c r="H170" s="7"/>
      <c r="I170" s="24">
        <f t="shared" si="43"/>
        <v>0</v>
      </c>
    </row>
    <row r="171" spans="1:9" x14ac:dyDescent="0.25">
      <c r="A171" s="177"/>
      <c r="B171" s="140"/>
      <c r="C171" s="104"/>
      <c r="D171" s="104"/>
      <c r="E171" s="104"/>
      <c r="F171" s="2" t="s">
        <v>16</v>
      </c>
      <c r="G171" s="6"/>
      <c r="H171" s="7"/>
      <c r="I171" s="24">
        <f t="shared" si="43"/>
        <v>0</v>
      </c>
    </row>
    <row r="172" spans="1:9" x14ac:dyDescent="0.25">
      <c r="A172" s="177"/>
      <c r="B172" s="140"/>
      <c r="C172" s="104"/>
      <c r="D172" s="104"/>
      <c r="E172" s="104"/>
      <c r="F172" s="3" t="s">
        <v>17</v>
      </c>
      <c r="G172" s="105"/>
      <c r="H172" s="96"/>
      <c r="I172" s="98">
        <f t="shared" si="43"/>
        <v>0</v>
      </c>
    </row>
    <row r="173" spans="1:9" x14ac:dyDescent="0.25">
      <c r="A173" s="177"/>
      <c r="B173" s="140"/>
      <c r="C173" s="104"/>
      <c r="D173" s="104"/>
      <c r="E173" s="104"/>
      <c r="F173" s="4" t="s">
        <v>18</v>
      </c>
      <c r="G173" s="106"/>
      <c r="H173" s="97"/>
      <c r="I173" s="99"/>
    </row>
    <row r="174" spans="1:9" x14ac:dyDescent="0.25">
      <c r="A174" s="177"/>
      <c r="B174" s="140"/>
      <c r="C174" s="104"/>
      <c r="D174" s="104"/>
      <c r="E174" s="104"/>
      <c r="F174" s="3" t="s">
        <v>17</v>
      </c>
      <c r="G174" s="105"/>
      <c r="H174" s="96"/>
      <c r="I174" s="98">
        <f t="shared" ref="I174" si="45">H174-G174</f>
        <v>0</v>
      </c>
    </row>
    <row r="175" spans="1:9" ht="36" x14ac:dyDescent="0.25">
      <c r="A175" s="177"/>
      <c r="B175" s="140"/>
      <c r="C175" s="104"/>
      <c r="D175" s="104"/>
      <c r="E175" s="104"/>
      <c r="F175" s="4" t="s">
        <v>19</v>
      </c>
      <c r="G175" s="106"/>
      <c r="H175" s="97"/>
      <c r="I175" s="99"/>
    </row>
    <row r="176" spans="1:9" x14ac:dyDescent="0.25">
      <c r="A176" s="177"/>
      <c r="B176" s="140"/>
      <c r="C176" s="104"/>
      <c r="D176" s="104"/>
      <c r="E176" s="104"/>
      <c r="F176" s="3" t="s">
        <v>17</v>
      </c>
      <c r="G176" s="105"/>
      <c r="H176" s="96"/>
      <c r="I176" s="98">
        <f t="shared" ref="I176" si="46">H176-G176</f>
        <v>0</v>
      </c>
    </row>
    <row r="177" spans="1:9" ht="24" x14ac:dyDescent="0.25">
      <c r="A177" s="177"/>
      <c r="B177" s="140"/>
      <c r="C177" s="104"/>
      <c r="D177" s="104"/>
      <c r="E177" s="104"/>
      <c r="F177" s="4" t="s">
        <v>20</v>
      </c>
      <c r="G177" s="106"/>
      <c r="H177" s="97"/>
      <c r="I177" s="99"/>
    </row>
    <row r="178" spans="1:9" x14ac:dyDescent="0.25">
      <c r="A178" s="177"/>
      <c r="B178" s="140"/>
      <c r="C178" s="104"/>
      <c r="D178" s="104"/>
      <c r="E178" s="104"/>
      <c r="F178" s="2" t="s">
        <v>21</v>
      </c>
      <c r="G178" s="8">
        <f>G172+G174+G176</f>
        <v>0</v>
      </c>
      <c r="H178" s="9">
        <f>H172+H174+H176</f>
        <v>0</v>
      </c>
      <c r="I178" s="25">
        <f>H178-G178</f>
        <v>0</v>
      </c>
    </row>
    <row r="179" spans="1:9" x14ac:dyDescent="0.25">
      <c r="A179" s="177"/>
      <c r="B179" s="140"/>
      <c r="C179" s="104"/>
      <c r="D179" s="104"/>
      <c r="E179" s="104"/>
      <c r="F179" s="5" t="s">
        <v>22</v>
      </c>
      <c r="G179" s="8">
        <f>G170+G171+G178</f>
        <v>0</v>
      </c>
      <c r="H179" s="9">
        <f>H170+H171+H178</f>
        <v>0</v>
      </c>
      <c r="I179" s="25">
        <f t="shared" ref="I179:I180" si="47">H179-G179</f>
        <v>0</v>
      </c>
    </row>
    <row r="180" spans="1:9" x14ac:dyDescent="0.25">
      <c r="A180" s="177"/>
      <c r="B180" s="140"/>
      <c r="C180" s="104"/>
      <c r="D180" s="104"/>
      <c r="E180" s="104"/>
      <c r="F180" s="5" t="s">
        <v>23</v>
      </c>
      <c r="G180" s="8"/>
      <c r="H180" s="9"/>
      <c r="I180" s="25">
        <f t="shared" si="47"/>
        <v>0</v>
      </c>
    </row>
    <row r="181" spans="1:9" x14ac:dyDescent="0.25">
      <c r="A181" s="177"/>
      <c r="B181" s="140"/>
      <c r="C181" s="104" t="s">
        <v>83</v>
      </c>
      <c r="D181" s="104"/>
      <c r="E181" s="104"/>
      <c r="F181" s="2" t="s">
        <v>15</v>
      </c>
      <c r="G181" s="6"/>
      <c r="H181" s="7"/>
      <c r="I181" s="24">
        <f>H181-G181</f>
        <v>0</v>
      </c>
    </row>
    <row r="182" spans="1:9" x14ac:dyDescent="0.25">
      <c r="A182" s="177"/>
      <c r="B182" s="140"/>
      <c r="C182" s="104"/>
      <c r="D182" s="104"/>
      <c r="E182" s="104"/>
      <c r="F182" s="2" t="s">
        <v>16</v>
      </c>
      <c r="G182" s="6"/>
      <c r="H182" s="7"/>
      <c r="I182" s="24">
        <f>H182-G182</f>
        <v>0</v>
      </c>
    </row>
    <row r="183" spans="1:9" x14ac:dyDescent="0.25">
      <c r="A183" s="177"/>
      <c r="B183" s="140"/>
      <c r="C183" s="104"/>
      <c r="D183" s="104"/>
      <c r="E183" s="104"/>
      <c r="F183" s="3" t="s">
        <v>17</v>
      </c>
      <c r="G183" s="105"/>
      <c r="H183" s="116"/>
      <c r="I183" s="98">
        <f>H183-G183</f>
        <v>0</v>
      </c>
    </row>
    <row r="184" spans="1:9" x14ac:dyDescent="0.25">
      <c r="A184" s="177"/>
      <c r="B184" s="140"/>
      <c r="C184" s="104"/>
      <c r="D184" s="104"/>
      <c r="E184" s="104"/>
      <c r="F184" s="4" t="s">
        <v>18</v>
      </c>
      <c r="G184" s="106"/>
      <c r="H184" s="117"/>
      <c r="I184" s="99"/>
    </row>
    <row r="185" spans="1:9" x14ac:dyDescent="0.25">
      <c r="A185" s="177"/>
      <c r="B185" s="140"/>
      <c r="C185" s="104"/>
      <c r="D185" s="104"/>
      <c r="E185" s="104"/>
      <c r="F185" s="3" t="s">
        <v>17</v>
      </c>
      <c r="G185" s="105"/>
      <c r="H185" s="116"/>
      <c r="I185" s="98">
        <f t="shared" ref="I185" si="48">H185-G185</f>
        <v>0</v>
      </c>
    </row>
    <row r="186" spans="1:9" ht="36" x14ac:dyDescent="0.25">
      <c r="A186" s="177"/>
      <c r="B186" s="140"/>
      <c r="C186" s="104"/>
      <c r="D186" s="104"/>
      <c r="E186" s="104"/>
      <c r="F186" s="4" t="s">
        <v>19</v>
      </c>
      <c r="G186" s="106"/>
      <c r="H186" s="117"/>
      <c r="I186" s="99"/>
    </row>
    <row r="187" spans="1:9" x14ac:dyDescent="0.25">
      <c r="A187" s="177"/>
      <c r="B187" s="140"/>
      <c r="C187" s="104"/>
      <c r="D187" s="104"/>
      <c r="E187" s="104"/>
      <c r="F187" s="3" t="s">
        <v>17</v>
      </c>
      <c r="G187" s="105"/>
      <c r="H187" s="116"/>
      <c r="I187" s="98">
        <f t="shared" ref="I187" si="49">H187-G187</f>
        <v>0</v>
      </c>
    </row>
    <row r="188" spans="1:9" ht="24" x14ac:dyDescent="0.25">
      <c r="A188" s="177"/>
      <c r="B188" s="140"/>
      <c r="C188" s="104"/>
      <c r="D188" s="104"/>
      <c r="E188" s="104"/>
      <c r="F188" s="4" t="s">
        <v>20</v>
      </c>
      <c r="G188" s="106"/>
      <c r="H188" s="117"/>
      <c r="I188" s="99"/>
    </row>
    <row r="189" spans="1:9" x14ac:dyDescent="0.25">
      <c r="A189" s="177"/>
      <c r="B189" s="140"/>
      <c r="C189" s="104"/>
      <c r="D189" s="104"/>
      <c r="E189" s="104"/>
      <c r="F189" s="2" t="s">
        <v>21</v>
      </c>
      <c r="G189" s="8">
        <f>G183+G185+G187</f>
        <v>0</v>
      </c>
      <c r="H189" s="9">
        <f>H183+H185+H187</f>
        <v>0</v>
      </c>
      <c r="I189" s="25">
        <f>H189-G189</f>
        <v>0</v>
      </c>
    </row>
    <row r="190" spans="1:9" x14ac:dyDescent="0.25">
      <c r="A190" s="177"/>
      <c r="B190" s="140"/>
      <c r="C190" s="104"/>
      <c r="D190" s="104"/>
      <c r="E190" s="104"/>
      <c r="F190" s="5" t="s">
        <v>22</v>
      </c>
      <c r="G190" s="8">
        <f>G181+G182+G189</f>
        <v>0</v>
      </c>
      <c r="H190" s="9">
        <f>H181+H182+H189</f>
        <v>0</v>
      </c>
      <c r="I190" s="25">
        <f t="shared" ref="I190:I191" si="50">H190-G190</f>
        <v>0</v>
      </c>
    </row>
    <row r="191" spans="1:9" x14ac:dyDescent="0.25">
      <c r="A191" s="177"/>
      <c r="B191" s="140"/>
      <c r="C191" s="104"/>
      <c r="D191" s="104"/>
      <c r="E191" s="104"/>
      <c r="F191" s="5" t="s">
        <v>23</v>
      </c>
      <c r="G191" s="8"/>
      <c r="H191" s="9"/>
      <c r="I191" s="25">
        <f t="shared" si="50"/>
        <v>0</v>
      </c>
    </row>
    <row r="192" spans="1:9" x14ac:dyDescent="0.25">
      <c r="A192" s="177"/>
      <c r="B192" s="140"/>
      <c r="C192" s="104" t="s">
        <v>84</v>
      </c>
      <c r="D192" s="104"/>
      <c r="E192" s="104"/>
      <c r="F192" s="2" t="s">
        <v>15</v>
      </c>
      <c r="G192" s="6"/>
      <c r="H192" s="7"/>
      <c r="I192" s="24">
        <f>H192-G192</f>
        <v>0</v>
      </c>
    </row>
    <row r="193" spans="1:9" x14ac:dyDescent="0.25">
      <c r="A193" s="177"/>
      <c r="B193" s="140"/>
      <c r="C193" s="104"/>
      <c r="D193" s="104"/>
      <c r="E193" s="104"/>
      <c r="F193" s="2" t="s">
        <v>16</v>
      </c>
      <c r="G193" s="6"/>
      <c r="H193" s="7"/>
      <c r="I193" s="24">
        <f>H193-G193</f>
        <v>0</v>
      </c>
    </row>
    <row r="194" spans="1:9" x14ac:dyDescent="0.25">
      <c r="A194" s="177"/>
      <c r="B194" s="140"/>
      <c r="C194" s="104"/>
      <c r="D194" s="104"/>
      <c r="E194" s="104"/>
      <c r="F194" s="3" t="s">
        <v>17</v>
      </c>
      <c r="G194" s="105"/>
      <c r="H194" s="96"/>
      <c r="I194" s="98">
        <f>H194-G194</f>
        <v>0</v>
      </c>
    </row>
    <row r="195" spans="1:9" x14ac:dyDescent="0.25">
      <c r="A195" s="177"/>
      <c r="B195" s="140"/>
      <c r="C195" s="104"/>
      <c r="D195" s="104"/>
      <c r="E195" s="104"/>
      <c r="F195" s="4" t="s">
        <v>18</v>
      </c>
      <c r="G195" s="106"/>
      <c r="H195" s="97"/>
      <c r="I195" s="99"/>
    </row>
    <row r="196" spans="1:9" x14ac:dyDescent="0.25">
      <c r="A196" s="177"/>
      <c r="B196" s="140"/>
      <c r="C196" s="104"/>
      <c r="D196" s="104"/>
      <c r="E196" s="104"/>
      <c r="F196" s="3" t="s">
        <v>17</v>
      </c>
      <c r="G196" s="105"/>
      <c r="H196" s="96"/>
      <c r="I196" s="98">
        <f t="shared" ref="I196" si="51">H196-G196</f>
        <v>0</v>
      </c>
    </row>
    <row r="197" spans="1:9" ht="36" x14ac:dyDescent="0.25">
      <c r="A197" s="177"/>
      <c r="B197" s="140"/>
      <c r="C197" s="104"/>
      <c r="D197" s="104"/>
      <c r="E197" s="104"/>
      <c r="F197" s="4" t="s">
        <v>19</v>
      </c>
      <c r="G197" s="106"/>
      <c r="H197" s="97"/>
      <c r="I197" s="99"/>
    </row>
    <row r="198" spans="1:9" x14ac:dyDescent="0.25">
      <c r="A198" s="177"/>
      <c r="B198" s="140"/>
      <c r="C198" s="104"/>
      <c r="D198" s="104"/>
      <c r="E198" s="104"/>
      <c r="F198" s="3" t="s">
        <v>17</v>
      </c>
      <c r="G198" s="105"/>
      <c r="H198" s="96"/>
      <c r="I198" s="98">
        <f t="shared" ref="I198" si="52">H198-G198</f>
        <v>0</v>
      </c>
    </row>
    <row r="199" spans="1:9" ht="24" x14ac:dyDescent="0.25">
      <c r="A199" s="177"/>
      <c r="B199" s="140"/>
      <c r="C199" s="104"/>
      <c r="D199" s="104"/>
      <c r="E199" s="104"/>
      <c r="F199" s="4" t="s">
        <v>20</v>
      </c>
      <c r="G199" s="106"/>
      <c r="H199" s="97"/>
      <c r="I199" s="99"/>
    </row>
    <row r="200" spans="1:9" x14ac:dyDescent="0.25">
      <c r="A200" s="177"/>
      <c r="B200" s="140"/>
      <c r="C200" s="104"/>
      <c r="D200" s="104"/>
      <c r="E200" s="104"/>
      <c r="F200" s="2" t="s">
        <v>21</v>
      </c>
      <c r="G200" s="8">
        <f>G194+G196+G198</f>
        <v>0</v>
      </c>
      <c r="H200" s="9">
        <f>H194+H196+H198</f>
        <v>0</v>
      </c>
      <c r="I200" s="25">
        <f>H200-G200</f>
        <v>0</v>
      </c>
    </row>
    <row r="201" spans="1:9" x14ac:dyDescent="0.25">
      <c r="A201" s="177"/>
      <c r="B201" s="140"/>
      <c r="C201" s="104"/>
      <c r="D201" s="104"/>
      <c r="E201" s="104"/>
      <c r="F201" s="5" t="s">
        <v>22</v>
      </c>
      <c r="G201" s="8">
        <f>G192+G193+G200</f>
        <v>0</v>
      </c>
      <c r="H201" s="9">
        <f>H192+H193+H200</f>
        <v>0</v>
      </c>
      <c r="I201" s="25">
        <f t="shared" ref="I201:I202" si="53">H201-G201</f>
        <v>0</v>
      </c>
    </row>
    <row r="202" spans="1:9" x14ac:dyDescent="0.25">
      <c r="A202" s="177"/>
      <c r="B202" s="140"/>
      <c r="C202" s="104"/>
      <c r="D202" s="104"/>
      <c r="E202" s="104"/>
      <c r="F202" s="5" t="s">
        <v>23</v>
      </c>
      <c r="G202" s="8"/>
      <c r="H202" s="9"/>
      <c r="I202" s="25">
        <f t="shared" si="53"/>
        <v>0</v>
      </c>
    </row>
    <row r="203" spans="1:9" x14ac:dyDescent="0.25">
      <c r="A203" s="177"/>
      <c r="B203" s="140"/>
      <c r="C203" s="104" t="s">
        <v>85</v>
      </c>
      <c r="D203" s="104"/>
      <c r="E203" s="104"/>
      <c r="F203" s="2" t="s">
        <v>15</v>
      </c>
      <c r="G203" s="6"/>
      <c r="H203" s="7"/>
      <c r="I203" s="24">
        <f>H203-G203</f>
        <v>0</v>
      </c>
    </row>
    <row r="204" spans="1:9" x14ac:dyDescent="0.25">
      <c r="A204" s="177"/>
      <c r="B204" s="140"/>
      <c r="C204" s="104"/>
      <c r="D204" s="104"/>
      <c r="E204" s="104"/>
      <c r="F204" s="2" t="s">
        <v>16</v>
      </c>
      <c r="G204" s="6"/>
      <c r="H204" s="7"/>
      <c r="I204" s="24">
        <f>H204-G204</f>
        <v>0</v>
      </c>
    </row>
    <row r="205" spans="1:9" x14ac:dyDescent="0.25">
      <c r="A205" s="177"/>
      <c r="B205" s="140"/>
      <c r="C205" s="104"/>
      <c r="D205" s="104"/>
      <c r="E205" s="104"/>
      <c r="F205" s="3" t="s">
        <v>17</v>
      </c>
      <c r="G205" s="105"/>
      <c r="H205" s="116"/>
      <c r="I205" s="98">
        <f>H205-G205</f>
        <v>0</v>
      </c>
    </row>
    <row r="206" spans="1:9" x14ac:dyDescent="0.25">
      <c r="A206" s="177"/>
      <c r="B206" s="140"/>
      <c r="C206" s="104"/>
      <c r="D206" s="104"/>
      <c r="E206" s="104"/>
      <c r="F206" s="4" t="s">
        <v>18</v>
      </c>
      <c r="G206" s="106"/>
      <c r="H206" s="117"/>
      <c r="I206" s="99"/>
    </row>
    <row r="207" spans="1:9" x14ac:dyDescent="0.25">
      <c r="A207" s="177"/>
      <c r="B207" s="140"/>
      <c r="C207" s="104"/>
      <c r="D207" s="104"/>
      <c r="E207" s="104"/>
      <c r="F207" s="3" t="s">
        <v>17</v>
      </c>
      <c r="G207" s="105"/>
      <c r="H207" s="116"/>
      <c r="I207" s="98">
        <f t="shared" ref="I207" si="54">H207-G207</f>
        <v>0</v>
      </c>
    </row>
    <row r="208" spans="1:9" ht="36" x14ac:dyDescent="0.25">
      <c r="A208" s="177"/>
      <c r="B208" s="140"/>
      <c r="C208" s="104"/>
      <c r="D208" s="104"/>
      <c r="E208" s="104"/>
      <c r="F208" s="4" t="s">
        <v>19</v>
      </c>
      <c r="G208" s="106"/>
      <c r="H208" s="117"/>
      <c r="I208" s="99"/>
    </row>
    <row r="209" spans="1:9" x14ac:dyDescent="0.25">
      <c r="A209" s="177"/>
      <c r="B209" s="140"/>
      <c r="C209" s="104"/>
      <c r="D209" s="104"/>
      <c r="E209" s="104"/>
      <c r="F209" s="3" t="s">
        <v>17</v>
      </c>
      <c r="G209" s="105"/>
      <c r="H209" s="116"/>
      <c r="I209" s="98">
        <f t="shared" ref="I209" si="55">H209-G209</f>
        <v>0</v>
      </c>
    </row>
    <row r="210" spans="1:9" ht="24" x14ac:dyDescent="0.25">
      <c r="A210" s="177"/>
      <c r="B210" s="140"/>
      <c r="C210" s="104"/>
      <c r="D210" s="104"/>
      <c r="E210" s="104"/>
      <c r="F210" s="4" t="s">
        <v>20</v>
      </c>
      <c r="G210" s="106"/>
      <c r="H210" s="117"/>
      <c r="I210" s="99"/>
    </row>
    <row r="211" spans="1:9" x14ac:dyDescent="0.25">
      <c r="A211" s="177"/>
      <c r="B211" s="140"/>
      <c r="C211" s="104"/>
      <c r="D211" s="104"/>
      <c r="E211" s="104"/>
      <c r="F211" s="2" t="s">
        <v>21</v>
      </c>
      <c r="G211" s="8">
        <f>G205+G207+G209</f>
        <v>0</v>
      </c>
      <c r="H211" s="9">
        <f>H205+H207+H209</f>
        <v>0</v>
      </c>
      <c r="I211" s="25">
        <f>H211-G211</f>
        <v>0</v>
      </c>
    </row>
    <row r="212" spans="1:9" x14ac:dyDescent="0.25">
      <c r="A212" s="177"/>
      <c r="B212" s="140"/>
      <c r="C212" s="104"/>
      <c r="D212" s="104"/>
      <c r="E212" s="104"/>
      <c r="F212" s="5" t="s">
        <v>22</v>
      </c>
      <c r="G212" s="8">
        <f>G203+G204+G211</f>
        <v>0</v>
      </c>
      <c r="H212" s="9">
        <f>H203+H204+H211</f>
        <v>0</v>
      </c>
      <c r="I212" s="25">
        <f t="shared" ref="I212:I213" si="56">H212-G212</f>
        <v>0</v>
      </c>
    </row>
    <row r="213" spans="1:9" x14ac:dyDescent="0.25">
      <c r="A213" s="177"/>
      <c r="B213" s="140"/>
      <c r="C213" s="104"/>
      <c r="D213" s="104"/>
      <c r="E213" s="104"/>
      <c r="F213" s="5" t="s">
        <v>23</v>
      </c>
      <c r="G213" s="8"/>
      <c r="H213" s="9"/>
      <c r="I213" s="25">
        <f t="shared" si="56"/>
        <v>0</v>
      </c>
    </row>
    <row r="214" spans="1:9" x14ac:dyDescent="0.25">
      <c r="A214" s="177"/>
      <c r="B214" s="170" t="s">
        <v>86</v>
      </c>
      <c r="C214" s="171"/>
      <c r="D214" s="171"/>
      <c r="E214" s="171"/>
      <c r="F214" s="172"/>
      <c r="G214" s="12">
        <f>G179+G180+G190+G191+G201+G202+G212+G213</f>
        <v>0</v>
      </c>
      <c r="H214" s="12">
        <f t="shared" ref="H214" si="57">H179+H180+H190+H191+H201+H202+H212+H213</f>
        <v>0</v>
      </c>
      <c r="I214" s="48">
        <f>H214-G214</f>
        <v>0</v>
      </c>
    </row>
    <row r="215" spans="1:9" x14ac:dyDescent="0.25">
      <c r="A215" s="177"/>
      <c r="B215" s="139" t="s">
        <v>87</v>
      </c>
      <c r="C215" s="104" t="s">
        <v>87</v>
      </c>
      <c r="D215" s="104"/>
      <c r="E215" s="104"/>
      <c r="F215" s="2" t="s">
        <v>15</v>
      </c>
      <c r="G215" s="6"/>
      <c r="H215" s="7"/>
      <c r="I215" s="24">
        <f>H215-G215</f>
        <v>0</v>
      </c>
    </row>
    <row r="216" spans="1:9" x14ac:dyDescent="0.25">
      <c r="A216" s="177"/>
      <c r="B216" s="140"/>
      <c r="C216" s="104"/>
      <c r="D216" s="104"/>
      <c r="E216" s="104"/>
      <c r="F216" s="2" t="s">
        <v>16</v>
      </c>
      <c r="G216" s="6"/>
      <c r="H216" s="7"/>
      <c r="I216" s="24">
        <f>H216-G216</f>
        <v>0</v>
      </c>
    </row>
    <row r="217" spans="1:9" x14ac:dyDescent="0.25">
      <c r="A217" s="177"/>
      <c r="B217" s="140"/>
      <c r="C217" s="104"/>
      <c r="D217" s="104"/>
      <c r="E217" s="104"/>
      <c r="F217" s="3" t="s">
        <v>17</v>
      </c>
      <c r="G217" s="105"/>
      <c r="H217" s="116"/>
      <c r="I217" s="98">
        <f>H217-G217</f>
        <v>0</v>
      </c>
    </row>
    <row r="218" spans="1:9" x14ac:dyDescent="0.25">
      <c r="A218" s="177"/>
      <c r="B218" s="140"/>
      <c r="C218" s="104"/>
      <c r="D218" s="104"/>
      <c r="E218" s="104"/>
      <c r="F218" s="4" t="s">
        <v>18</v>
      </c>
      <c r="G218" s="106"/>
      <c r="H218" s="117"/>
      <c r="I218" s="99"/>
    </row>
    <row r="219" spans="1:9" x14ac:dyDescent="0.25">
      <c r="A219" s="177"/>
      <c r="B219" s="140"/>
      <c r="C219" s="104"/>
      <c r="D219" s="104"/>
      <c r="E219" s="104"/>
      <c r="F219" s="3" t="s">
        <v>17</v>
      </c>
      <c r="G219" s="105"/>
      <c r="H219" s="116"/>
      <c r="I219" s="98">
        <f t="shared" ref="I219" si="58">H219-G219</f>
        <v>0</v>
      </c>
    </row>
    <row r="220" spans="1:9" ht="36" x14ac:dyDescent="0.25">
      <c r="A220" s="177"/>
      <c r="B220" s="140"/>
      <c r="C220" s="104"/>
      <c r="D220" s="104"/>
      <c r="E220" s="104"/>
      <c r="F220" s="4" t="s">
        <v>19</v>
      </c>
      <c r="G220" s="106"/>
      <c r="H220" s="117"/>
      <c r="I220" s="99"/>
    </row>
    <row r="221" spans="1:9" x14ac:dyDescent="0.25">
      <c r="A221" s="177"/>
      <c r="B221" s="140"/>
      <c r="C221" s="104"/>
      <c r="D221" s="104"/>
      <c r="E221" s="104"/>
      <c r="F221" s="3" t="s">
        <v>17</v>
      </c>
      <c r="G221" s="105"/>
      <c r="H221" s="116"/>
      <c r="I221" s="98">
        <f t="shared" ref="I221" si="59">H221-G221</f>
        <v>0</v>
      </c>
    </row>
    <row r="222" spans="1:9" ht="24" x14ac:dyDescent="0.25">
      <c r="A222" s="177"/>
      <c r="B222" s="140"/>
      <c r="C222" s="104"/>
      <c r="D222" s="104"/>
      <c r="E222" s="104"/>
      <c r="F222" s="4" t="s">
        <v>20</v>
      </c>
      <c r="G222" s="106"/>
      <c r="H222" s="117"/>
      <c r="I222" s="99"/>
    </row>
    <row r="223" spans="1:9" x14ac:dyDescent="0.25">
      <c r="A223" s="177"/>
      <c r="B223" s="140"/>
      <c r="C223" s="104"/>
      <c r="D223" s="104"/>
      <c r="E223" s="104"/>
      <c r="F223" s="2" t="s">
        <v>21</v>
      </c>
      <c r="G223" s="8">
        <f>G217+G219+G221</f>
        <v>0</v>
      </c>
      <c r="H223" s="9">
        <f>H217+H219+H221</f>
        <v>0</v>
      </c>
      <c r="I223" s="25">
        <f>H223-G223</f>
        <v>0</v>
      </c>
    </row>
    <row r="224" spans="1:9" x14ac:dyDescent="0.25">
      <c r="A224" s="177"/>
      <c r="B224" s="140"/>
      <c r="C224" s="104"/>
      <c r="D224" s="104"/>
      <c r="E224" s="104"/>
      <c r="F224" s="5" t="s">
        <v>22</v>
      </c>
      <c r="G224" s="8">
        <f>G215+G216+G223</f>
        <v>0</v>
      </c>
      <c r="H224" s="9">
        <f>H215+H216+H223</f>
        <v>0</v>
      </c>
      <c r="I224" s="25">
        <f t="shared" ref="I224:I225" si="60">H224-G224</f>
        <v>0</v>
      </c>
    </row>
    <row r="225" spans="1:9" x14ac:dyDescent="0.25">
      <c r="A225" s="177"/>
      <c r="B225" s="140"/>
      <c r="C225" s="104"/>
      <c r="D225" s="104"/>
      <c r="E225" s="104"/>
      <c r="F225" s="5" t="s">
        <v>23</v>
      </c>
      <c r="G225" s="8"/>
      <c r="H225" s="9"/>
      <c r="I225" s="25">
        <f t="shared" si="60"/>
        <v>0</v>
      </c>
    </row>
    <row r="226" spans="1:9" x14ac:dyDescent="0.25">
      <c r="A226" s="177"/>
      <c r="B226" s="170" t="s">
        <v>89</v>
      </c>
      <c r="C226" s="171"/>
      <c r="D226" s="171"/>
      <c r="E226" s="171"/>
      <c r="F226" s="172"/>
      <c r="G226" s="12">
        <f>G224+G225</f>
        <v>0</v>
      </c>
      <c r="H226" s="12">
        <f t="shared" ref="H226" si="61">H224+H225</f>
        <v>0</v>
      </c>
      <c r="I226" s="48">
        <f>H226-G226</f>
        <v>0</v>
      </c>
    </row>
    <row r="227" spans="1:9" x14ac:dyDescent="0.25">
      <c r="A227" s="177"/>
      <c r="B227" s="139" t="s">
        <v>88</v>
      </c>
      <c r="C227" s="104" t="s">
        <v>88</v>
      </c>
      <c r="D227" s="104"/>
      <c r="E227" s="104"/>
      <c r="F227" s="2" t="s">
        <v>15</v>
      </c>
      <c r="G227" s="6"/>
      <c r="H227" s="7"/>
      <c r="I227" s="24">
        <f>H227-G227</f>
        <v>0</v>
      </c>
    </row>
    <row r="228" spans="1:9" x14ac:dyDescent="0.25">
      <c r="A228" s="177"/>
      <c r="B228" s="140"/>
      <c r="C228" s="104"/>
      <c r="D228" s="104"/>
      <c r="E228" s="104"/>
      <c r="F228" s="2" t="s">
        <v>16</v>
      </c>
      <c r="G228" s="6"/>
      <c r="H228" s="7"/>
      <c r="I228" s="24">
        <f>H228-G228</f>
        <v>0</v>
      </c>
    </row>
    <row r="229" spans="1:9" x14ac:dyDescent="0.25">
      <c r="A229" s="177"/>
      <c r="B229" s="140"/>
      <c r="C229" s="104"/>
      <c r="D229" s="104"/>
      <c r="E229" s="104"/>
      <c r="F229" s="3" t="s">
        <v>17</v>
      </c>
      <c r="G229" s="105"/>
      <c r="H229" s="116"/>
      <c r="I229" s="98">
        <f>H229-G229</f>
        <v>0</v>
      </c>
    </row>
    <row r="230" spans="1:9" x14ac:dyDescent="0.25">
      <c r="A230" s="177"/>
      <c r="B230" s="140"/>
      <c r="C230" s="104"/>
      <c r="D230" s="104"/>
      <c r="E230" s="104"/>
      <c r="F230" s="4" t="s">
        <v>18</v>
      </c>
      <c r="G230" s="106"/>
      <c r="H230" s="117"/>
      <c r="I230" s="99"/>
    </row>
    <row r="231" spans="1:9" x14ac:dyDescent="0.25">
      <c r="A231" s="177"/>
      <c r="B231" s="140"/>
      <c r="C231" s="104"/>
      <c r="D231" s="104"/>
      <c r="E231" s="104"/>
      <c r="F231" s="3" t="s">
        <v>17</v>
      </c>
      <c r="G231" s="105"/>
      <c r="H231" s="116"/>
      <c r="I231" s="98">
        <f t="shared" ref="I231" si="62">H231-G231</f>
        <v>0</v>
      </c>
    </row>
    <row r="232" spans="1:9" ht="36" x14ac:dyDescent="0.25">
      <c r="A232" s="177"/>
      <c r="B232" s="140"/>
      <c r="C232" s="104"/>
      <c r="D232" s="104"/>
      <c r="E232" s="104"/>
      <c r="F232" s="4" t="s">
        <v>19</v>
      </c>
      <c r="G232" s="106"/>
      <c r="H232" s="117"/>
      <c r="I232" s="99"/>
    </row>
    <row r="233" spans="1:9" x14ac:dyDescent="0.25">
      <c r="A233" s="177"/>
      <c r="B233" s="140"/>
      <c r="C233" s="104"/>
      <c r="D233" s="104"/>
      <c r="E233" s="104"/>
      <c r="F233" s="3" t="s">
        <v>17</v>
      </c>
      <c r="G233" s="105"/>
      <c r="H233" s="116"/>
      <c r="I233" s="98">
        <f t="shared" ref="I233" si="63">H233-G233</f>
        <v>0</v>
      </c>
    </row>
    <row r="234" spans="1:9" ht="24" x14ac:dyDescent="0.25">
      <c r="A234" s="177"/>
      <c r="B234" s="140"/>
      <c r="C234" s="104"/>
      <c r="D234" s="104"/>
      <c r="E234" s="104"/>
      <c r="F234" s="4" t="s">
        <v>20</v>
      </c>
      <c r="G234" s="106"/>
      <c r="H234" s="117"/>
      <c r="I234" s="99"/>
    </row>
    <row r="235" spans="1:9" x14ac:dyDescent="0.25">
      <c r="A235" s="177"/>
      <c r="B235" s="140"/>
      <c r="C235" s="104"/>
      <c r="D235" s="104"/>
      <c r="E235" s="104"/>
      <c r="F235" s="2" t="s">
        <v>21</v>
      </c>
      <c r="G235" s="8">
        <f>G229+G231+G233</f>
        <v>0</v>
      </c>
      <c r="H235" s="9">
        <f>H229+H231+H233</f>
        <v>0</v>
      </c>
      <c r="I235" s="25">
        <f>H235-G235</f>
        <v>0</v>
      </c>
    </row>
    <row r="236" spans="1:9" x14ac:dyDescent="0.25">
      <c r="A236" s="177"/>
      <c r="B236" s="140"/>
      <c r="C236" s="104"/>
      <c r="D236" s="104"/>
      <c r="E236" s="104"/>
      <c r="F236" s="5" t="s">
        <v>22</v>
      </c>
      <c r="G236" s="8">
        <f>G227+G228+G235</f>
        <v>0</v>
      </c>
      <c r="H236" s="9">
        <f>H227+H228+H235</f>
        <v>0</v>
      </c>
      <c r="I236" s="25">
        <f t="shared" ref="I236:I237" si="64">H236-G236</f>
        <v>0</v>
      </c>
    </row>
    <row r="237" spans="1:9" x14ac:dyDescent="0.25">
      <c r="A237" s="177"/>
      <c r="B237" s="140"/>
      <c r="C237" s="104"/>
      <c r="D237" s="104"/>
      <c r="E237" s="104"/>
      <c r="F237" s="5" t="s">
        <v>23</v>
      </c>
      <c r="G237" s="8"/>
      <c r="H237" s="9"/>
      <c r="I237" s="25">
        <f t="shared" si="64"/>
        <v>0</v>
      </c>
    </row>
    <row r="238" spans="1:9" x14ac:dyDescent="0.25">
      <c r="A238" s="177"/>
      <c r="B238" s="170" t="s">
        <v>90</v>
      </c>
      <c r="C238" s="171"/>
      <c r="D238" s="171"/>
      <c r="E238" s="171"/>
      <c r="F238" s="172"/>
      <c r="G238" s="12">
        <f>G236+G237</f>
        <v>0</v>
      </c>
      <c r="H238" s="12">
        <f t="shared" ref="H238" si="65">H236+H237</f>
        <v>0</v>
      </c>
      <c r="I238" s="48">
        <f>H238-G238</f>
        <v>0</v>
      </c>
    </row>
    <row r="239" spans="1:9" x14ac:dyDescent="0.25">
      <c r="A239" s="177"/>
      <c r="B239" s="139" t="s">
        <v>91</v>
      </c>
      <c r="C239" s="104" t="s">
        <v>91</v>
      </c>
      <c r="D239" s="104"/>
      <c r="E239" s="104"/>
      <c r="F239" s="2" t="s">
        <v>15</v>
      </c>
      <c r="G239" s="6"/>
      <c r="H239" s="7"/>
      <c r="I239" s="24">
        <f>H239-G239</f>
        <v>0</v>
      </c>
    </row>
    <row r="240" spans="1:9" x14ac:dyDescent="0.25">
      <c r="A240" s="177"/>
      <c r="B240" s="140"/>
      <c r="C240" s="104"/>
      <c r="D240" s="104"/>
      <c r="E240" s="104"/>
      <c r="F240" s="2" t="s">
        <v>16</v>
      </c>
      <c r="G240" s="6"/>
      <c r="H240" s="7"/>
      <c r="I240" s="24">
        <f>H240-G240</f>
        <v>0</v>
      </c>
    </row>
    <row r="241" spans="1:9" x14ac:dyDescent="0.25">
      <c r="A241" s="177"/>
      <c r="B241" s="140"/>
      <c r="C241" s="104"/>
      <c r="D241" s="104"/>
      <c r="E241" s="104"/>
      <c r="F241" s="3" t="s">
        <v>17</v>
      </c>
      <c r="G241" s="105"/>
      <c r="H241" s="116"/>
      <c r="I241" s="98">
        <f>H241-G241</f>
        <v>0</v>
      </c>
    </row>
    <row r="242" spans="1:9" x14ac:dyDescent="0.25">
      <c r="A242" s="177"/>
      <c r="B242" s="140"/>
      <c r="C242" s="104"/>
      <c r="D242" s="104"/>
      <c r="E242" s="104"/>
      <c r="F242" s="4" t="s">
        <v>18</v>
      </c>
      <c r="G242" s="106"/>
      <c r="H242" s="117"/>
      <c r="I242" s="99"/>
    </row>
    <row r="243" spans="1:9" x14ac:dyDescent="0.25">
      <c r="A243" s="177"/>
      <c r="B243" s="140"/>
      <c r="C243" s="104"/>
      <c r="D243" s="104"/>
      <c r="E243" s="104"/>
      <c r="F243" s="3" t="s">
        <v>17</v>
      </c>
      <c r="G243" s="105"/>
      <c r="H243" s="116"/>
      <c r="I243" s="98">
        <f t="shared" ref="I243" si="66">H243-G243</f>
        <v>0</v>
      </c>
    </row>
    <row r="244" spans="1:9" ht="36" x14ac:dyDescent="0.25">
      <c r="A244" s="177"/>
      <c r="B244" s="140"/>
      <c r="C244" s="104"/>
      <c r="D244" s="104"/>
      <c r="E244" s="104"/>
      <c r="F244" s="4" t="s">
        <v>19</v>
      </c>
      <c r="G244" s="106"/>
      <c r="H244" s="117"/>
      <c r="I244" s="99"/>
    </row>
    <row r="245" spans="1:9" x14ac:dyDescent="0.25">
      <c r="A245" s="177"/>
      <c r="B245" s="140"/>
      <c r="C245" s="104"/>
      <c r="D245" s="104"/>
      <c r="E245" s="104"/>
      <c r="F245" s="3" t="s">
        <v>17</v>
      </c>
      <c r="G245" s="105"/>
      <c r="H245" s="116"/>
      <c r="I245" s="98">
        <f t="shared" ref="I245" si="67">H245-G245</f>
        <v>0</v>
      </c>
    </row>
    <row r="246" spans="1:9" ht="24" x14ac:dyDescent="0.25">
      <c r="A246" s="177"/>
      <c r="B246" s="140"/>
      <c r="C246" s="104"/>
      <c r="D246" s="104"/>
      <c r="E246" s="104"/>
      <c r="F246" s="4" t="s">
        <v>20</v>
      </c>
      <c r="G246" s="106"/>
      <c r="H246" s="117"/>
      <c r="I246" s="99"/>
    </row>
    <row r="247" spans="1:9" x14ac:dyDescent="0.25">
      <c r="A247" s="177"/>
      <c r="B247" s="140"/>
      <c r="C247" s="104"/>
      <c r="D247" s="104"/>
      <c r="E247" s="104"/>
      <c r="F247" s="2" t="s">
        <v>21</v>
      </c>
      <c r="G247" s="8">
        <f>G241+G243+G245</f>
        <v>0</v>
      </c>
      <c r="H247" s="9">
        <f>H241+H243+H245</f>
        <v>0</v>
      </c>
      <c r="I247" s="25">
        <f>H247-G247</f>
        <v>0</v>
      </c>
    </row>
    <row r="248" spans="1:9" x14ac:dyDescent="0.25">
      <c r="A248" s="177"/>
      <c r="B248" s="140"/>
      <c r="C248" s="104"/>
      <c r="D248" s="104"/>
      <c r="E248" s="104"/>
      <c r="F248" s="5" t="s">
        <v>22</v>
      </c>
      <c r="G248" s="8">
        <f>G239+G240+G247</f>
        <v>0</v>
      </c>
      <c r="H248" s="9">
        <f>H239+H240+H247</f>
        <v>0</v>
      </c>
      <c r="I248" s="25">
        <f t="shared" ref="I248:I249" si="68">H248-G248</f>
        <v>0</v>
      </c>
    </row>
    <row r="249" spans="1:9" x14ac:dyDescent="0.25">
      <c r="A249" s="177"/>
      <c r="B249" s="140"/>
      <c r="C249" s="104"/>
      <c r="D249" s="104"/>
      <c r="E249" s="104"/>
      <c r="F249" s="5" t="s">
        <v>23</v>
      </c>
      <c r="G249" s="8"/>
      <c r="H249" s="9"/>
      <c r="I249" s="25">
        <f t="shared" si="68"/>
        <v>0</v>
      </c>
    </row>
    <row r="250" spans="1:9" x14ac:dyDescent="0.25">
      <c r="A250" s="177"/>
      <c r="B250" s="170" t="s">
        <v>96</v>
      </c>
      <c r="C250" s="171"/>
      <c r="D250" s="171"/>
      <c r="E250" s="171"/>
      <c r="F250" s="172"/>
      <c r="G250" s="12">
        <f>SUM(G248:G249)</f>
        <v>0</v>
      </c>
      <c r="H250" s="12">
        <f t="shared" ref="H250" si="69">SUM(H248:H249)</f>
        <v>0</v>
      </c>
      <c r="I250" s="48">
        <f>H250-G250</f>
        <v>0</v>
      </c>
    </row>
    <row r="251" spans="1:9" x14ac:dyDescent="0.25">
      <c r="A251" s="177"/>
      <c r="B251" s="139" t="s">
        <v>102</v>
      </c>
      <c r="C251" s="104" t="s">
        <v>92</v>
      </c>
      <c r="D251" s="104"/>
      <c r="E251" s="104"/>
      <c r="F251" s="2" t="s">
        <v>15</v>
      </c>
      <c r="G251" s="6"/>
      <c r="H251" s="7"/>
      <c r="I251" s="24">
        <f>H251-G251</f>
        <v>0</v>
      </c>
    </row>
    <row r="252" spans="1:9" x14ac:dyDescent="0.25">
      <c r="A252" s="177"/>
      <c r="B252" s="140"/>
      <c r="C252" s="104"/>
      <c r="D252" s="104"/>
      <c r="E252" s="104"/>
      <c r="F252" s="2" t="s">
        <v>16</v>
      </c>
      <c r="G252" s="6"/>
      <c r="H252" s="7"/>
      <c r="I252" s="24">
        <f>H252-G252</f>
        <v>0</v>
      </c>
    </row>
    <row r="253" spans="1:9" x14ac:dyDescent="0.25">
      <c r="A253" s="177"/>
      <c r="B253" s="140"/>
      <c r="C253" s="104"/>
      <c r="D253" s="104"/>
      <c r="E253" s="104"/>
      <c r="F253" s="3" t="s">
        <v>17</v>
      </c>
      <c r="G253" s="105"/>
      <c r="H253" s="116"/>
      <c r="I253" s="98">
        <f>H253-G253</f>
        <v>0</v>
      </c>
    </row>
    <row r="254" spans="1:9" x14ac:dyDescent="0.25">
      <c r="A254" s="177"/>
      <c r="B254" s="140"/>
      <c r="C254" s="104"/>
      <c r="D254" s="104"/>
      <c r="E254" s="104"/>
      <c r="F254" s="4" t="s">
        <v>18</v>
      </c>
      <c r="G254" s="106"/>
      <c r="H254" s="117"/>
      <c r="I254" s="99"/>
    </row>
    <row r="255" spans="1:9" x14ac:dyDescent="0.25">
      <c r="A255" s="177"/>
      <c r="B255" s="140"/>
      <c r="C255" s="104"/>
      <c r="D255" s="104"/>
      <c r="E255" s="104"/>
      <c r="F255" s="3" t="s">
        <v>17</v>
      </c>
      <c r="G255" s="105"/>
      <c r="H255" s="116"/>
      <c r="I255" s="98">
        <f t="shared" ref="I255" si="70">H255-G255</f>
        <v>0</v>
      </c>
    </row>
    <row r="256" spans="1:9" ht="36" x14ac:dyDescent="0.25">
      <c r="A256" s="177"/>
      <c r="B256" s="140"/>
      <c r="C256" s="104"/>
      <c r="D256" s="104"/>
      <c r="E256" s="104"/>
      <c r="F256" s="4" t="s">
        <v>19</v>
      </c>
      <c r="G256" s="106"/>
      <c r="H256" s="117"/>
      <c r="I256" s="99"/>
    </row>
    <row r="257" spans="1:9" x14ac:dyDescent="0.25">
      <c r="A257" s="177"/>
      <c r="B257" s="140"/>
      <c r="C257" s="104"/>
      <c r="D257" s="104"/>
      <c r="E257" s="104"/>
      <c r="F257" s="3" t="s">
        <v>17</v>
      </c>
      <c r="G257" s="105"/>
      <c r="H257" s="116"/>
      <c r="I257" s="98">
        <f t="shared" ref="I257" si="71">H257-G257</f>
        <v>0</v>
      </c>
    </row>
    <row r="258" spans="1:9" ht="24" x14ac:dyDescent="0.25">
      <c r="A258" s="177"/>
      <c r="B258" s="140"/>
      <c r="C258" s="104"/>
      <c r="D258" s="104"/>
      <c r="E258" s="104"/>
      <c r="F258" s="4" t="s">
        <v>20</v>
      </c>
      <c r="G258" s="106"/>
      <c r="H258" s="117"/>
      <c r="I258" s="99"/>
    </row>
    <row r="259" spans="1:9" x14ac:dyDescent="0.25">
      <c r="A259" s="177"/>
      <c r="B259" s="140"/>
      <c r="C259" s="104"/>
      <c r="D259" s="104"/>
      <c r="E259" s="104"/>
      <c r="F259" s="2" t="s">
        <v>21</v>
      </c>
      <c r="G259" s="8">
        <f>G253+G255+G257</f>
        <v>0</v>
      </c>
      <c r="H259" s="9">
        <f>H253+H255+H257</f>
        <v>0</v>
      </c>
      <c r="I259" s="25">
        <f>H259-G259</f>
        <v>0</v>
      </c>
    </row>
    <row r="260" spans="1:9" x14ac:dyDescent="0.25">
      <c r="A260" s="177"/>
      <c r="B260" s="140"/>
      <c r="C260" s="104"/>
      <c r="D260" s="104"/>
      <c r="E260" s="104"/>
      <c r="F260" s="5" t="s">
        <v>22</v>
      </c>
      <c r="G260" s="8">
        <f>G251+G252+G259</f>
        <v>0</v>
      </c>
      <c r="H260" s="9">
        <f>H251+H252+H259</f>
        <v>0</v>
      </c>
      <c r="I260" s="25">
        <f t="shared" ref="I260:I261" si="72">H260-G260</f>
        <v>0</v>
      </c>
    </row>
    <row r="261" spans="1:9" x14ac:dyDescent="0.25">
      <c r="A261" s="177"/>
      <c r="B261" s="140"/>
      <c r="C261" s="104"/>
      <c r="D261" s="104"/>
      <c r="E261" s="104"/>
      <c r="F261" s="5" t="s">
        <v>23</v>
      </c>
      <c r="G261" s="8"/>
      <c r="H261" s="9"/>
      <c r="I261" s="25">
        <f t="shared" si="72"/>
        <v>0</v>
      </c>
    </row>
    <row r="262" spans="1:9" x14ac:dyDescent="0.25">
      <c r="A262" s="177"/>
      <c r="B262" s="140"/>
      <c r="C262" s="104" t="s">
        <v>93</v>
      </c>
      <c r="D262" s="104"/>
      <c r="E262" s="104"/>
      <c r="F262" s="2" t="s">
        <v>15</v>
      </c>
      <c r="G262" s="6"/>
      <c r="H262" s="7"/>
      <c r="I262" s="24">
        <f>H262-G262</f>
        <v>0</v>
      </c>
    </row>
    <row r="263" spans="1:9" x14ac:dyDescent="0.25">
      <c r="A263" s="177"/>
      <c r="B263" s="140"/>
      <c r="C263" s="104"/>
      <c r="D263" s="104"/>
      <c r="E263" s="104"/>
      <c r="F263" s="2" t="s">
        <v>16</v>
      </c>
      <c r="G263" s="6"/>
      <c r="H263" s="7"/>
      <c r="I263" s="24">
        <f>H263-G263</f>
        <v>0</v>
      </c>
    </row>
    <row r="264" spans="1:9" x14ac:dyDescent="0.25">
      <c r="A264" s="177"/>
      <c r="B264" s="140"/>
      <c r="C264" s="104"/>
      <c r="D264" s="104"/>
      <c r="E264" s="104"/>
      <c r="F264" s="3" t="s">
        <v>17</v>
      </c>
      <c r="G264" s="105"/>
      <c r="H264" s="96"/>
      <c r="I264" s="98">
        <f>H264-G264</f>
        <v>0</v>
      </c>
    </row>
    <row r="265" spans="1:9" x14ac:dyDescent="0.25">
      <c r="A265" s="177"/>
      <c r="B265" s="140"/>
      <c r="C265" s="104"/>
      <c r="D265" s="104"/>
      <c r="E265" s="104"/>
      <c r="F265" s="4" t="s">
        <v>18</v>
      </c>
      <c r="G265" s="106"/>
      <c r="H265" s="97"/>
      <c r="I265" s="99"/>
    </row>
    <row r="266" spans="1:9" x14ac:dyDescent="0.25">
      <c r="A266" s="177"/>
      <c r="B266" s="140"/>
      <c r="C266" s="104"/>
      <c r="D266" s="104"/>
      <c r="E266" s="104"/>
      <c r="F266" s="3" t="s">
        <v>17</v>
      </c>
      <c r="G266" s="105"/>
      <c r="H266" s="96"/>
      <c r="I266" s="98">
        <f t="shared" ref="I266" si="73">H266-G266</f>
        <v>0</v>
      </c>
    </row>
    <row r="267" spans="1:9" ht="36" x14ac:dyDescent="0.25">
      <c r="A267" s="177"/>
      <c r="B267" s="140"/>
      <c r="C267" s="104"/>
      <c r="D267" s="104"/>
      <c r="E267" s="104"/>
      <c r="F267" s="4" t="s">
        <v>19</v>
      </c>
      <c r="G267" s="106"/>
      <c r="H267" s="97"/>
      <c r="I267" s="99"/>
    </row>
    <row r="268" spans="1:9" x14ac:dyDescent="0.25">
      <c r="A268" s="177"/>
      <c r="B268" s="140"/>
      <c r="C268" s="104"/>
      <c r="D268" s="104"/>
      <c r="E268" s="104"/>
      <c r="F268" s="3" t="s">
        <v>17</v>
      </c>
      <c r="G268" s="105"/>
      <c r="H268" s="96"/>
      <c r="I268" s="98">
        <f t="shared" ref="I268" si="74">H268-G268</f>
        <v>0</v>
      </c>
    </row>
    <row r="269" spans="1:9" ht="24" x14ac:dyDescent="0.25">
      <c r="A269" s="177"/>
      <c r="B269" s="140"/>
      <c r="C269" s="104"/>
      <c r="D269" s="104"/>
      <c r="E269" s="104"/>
      <c r="F269" s="4" t="s">
        <v>20</v>
      </c>
      <c r="G269" s="106"/>
      <c r="H269" s="97"/>
      <c r="I269" s="99"/>
    </row>
    <row r="270" spans="1:9" x14ac:dyDescent="0.25">
      <c r="A270" s="177"/>
      <c r="B270" s="140"/>
      <c r="C270" s="104"/>
      <c r="D270" s="104"/>
      <c r="E270" s="104"/>
      <c r="F270" s="2" t="s">
        <v>21</v>
      </c>
      <c r="G270" s="8">
        <f>G264+G266+G268</f>
        <v>0</v>
      </c>
      <c r="H270" s="9">
        <f>H264+H266+H268</f>
        <v>0</v>
      </c>
      <c r="I270" s="25">
        <f>H270-G270</f>
        <v>0</v>
      </c>
    </row>
    <row r="271" spans="1:9" x14ac:dyDescent="0.25">
      <c r="A271" s="177"/>
      <c r="B271" s="140"/>
      <c r="C271" s="104"/>
      <c r="D271" s="104"/>
      <c r="E271" s="104"/>
      <c r="F271" s="5" t="s">
        <v>22</v>
      </c>
      <c r="G271" s="8">
        <f>G262+G263+G270</f>
        <v>0</v>
      </c>
      <c r="H271" s="9">
        <f>H262+H263+H270</f>
        <v>0</v>
      </c>
      <c r="I271" s="25">
        <f t="shared" ref="I271:I272" si="75">H271-G271</f>
        <v>0</v>
      </c>
    </row>
    <row r="272" spans="1:9" x14ac:dyDescent="0.25">
      <c r="A272" s="177"/>
      <c r="B272" s="140"/>
      <c r="C272" s="104"/>
      <c r="D272" s="104"/>
      <c r="E272" s="104"/>
      <c r="F272" s="5" t="s">
        <v>23</v>
      </c>
      <c r="G272" s="8"/>
      <c r="H272" s="9"/>
      <c r="I272" s="25">
        <f t="shared" si="75"/>
        <v>0</v>
      </c>
    </row>
    <row r="273" spans="1:9" x14ac:dyDescent="0.25">
      <c r="A273" s="177"/>
      <c r="B273" s="140"/>
      <c r="C273" s="104" t="s">
        <v>94</v>
      </c>
      <c r="D273" s="104"/>
      <c r="E273" s="104"/>
      <c r="F273" s="2" t="s">
        <v>15</v>
      </c>
      <c r="G273" s="6"/>
      <c r="H273" s="7"/>
      <c r="I273" s="24">
        <f>H273-G273</f>
        <v>0</v>
      </c>
    </row>
    <row r="274" spans="1:9" x14ac:dyDescent="0.25">
      <c r="A274" s="177"/>
      <c r="B274" s="140"/>
      <c r="C274" s="104"/>
      <c r="D274" s="104"/>
      <c r="E274" s="104"/>
      <c r="F274" s="2" t="s">
        <v>16</v>
      </c>
      <c r="G274" s="6"/>
      <c r="H274" s="7"/>
      <c r="I274" s="24">
        <f>H274-G274</f>
        <v>0</v>
      </c>
    </row>
    <row r="275" spans="1:9" x14ac:dyDescent="0.25">
      <c r="A275" s="177"/>
      <c r="B275" s="140"/>
      <c r="C275" s="104"/>
      <c r="D275" s="104"/>
      <c r="E275" s="104"/>
      <c r="F275" s="3" t="s">
        <v>17</v>
      </c>
      <c r="G275" s="105"/>
      <c r="H275" s="116"/>
      <c r="I275" s="98">
        <f>H275-G275</f>
        <v>0</v>
      </c>
    </row>
    <row r="276" spans="1:9" x14ac:dyDescent="0.25">
      <c r="A276" s="177"/>
      <c r="B276" s="140"/>
      <c r="C276" s="104"/>
      <c r="D276" s="104"/>
      <c r="E276" s="104"/>
      <c r="F276" s="4" t="s">
        <v>18</v>
      </c>
      <c r="G276" s="106"/>
      <c r="H276" s="117"/>
      <c r="I276" s="99"/>
    </row>
    <row r="277" spans="1:9" x14ac:dyDescent="0.25">
      <c r="A277" s="177"/>
      <c r="B277" s="140"/>
      <c r="C277" s="104"/>
      <c r="D277" s="104"/>
      <c r="E277" s="104"/>
      <c r="F277" s="3" t="s">
        <v>17</v>
      </c>
      <c r="G277" s="105"/>
      <c r="H277" s="116"/>
      <c r="I277" s="98">
        <f t="shared" ref="I277" si="76">H277-G277</f>
        <v>0</v>
      </c>
    </row>
    <row r="278" spans="1:9" ht="36" x14ac:dyDescent="0.25">
      <c r="A278" s="177"/>
      <c r="B278" s="140"/>
      <c r="C278" s="104"/>
      <c r="D278" s="104"/>
      <c r="E278" s="104"/>
      <c r="F278" s="4" t="s">
        <v>19</v>
      </c>
      <c r="G278" s="106"/>
      <c r="H278" s="117"/>
      <c r="I278" s="99"/>
    </row>
    <row r="279" spans="1:9" x14ac:dyDescent="0.25">
      <c r="A279" s="177"/>
      <c r="B279" s="140"/>
      <c r="C279" s="104"/>
      <c r="D279" s="104"/>
      <c r="E279" s="104"/>
      <c r="F279" s="3" t="s">
        <v>17</v>
      </c>
      <c r="G279" s="105"/>
      <c r="H279" s="116"/>
      <c r="I279" s="98">
        <f t="shared" ref="I279" si="77">H279-G279</f>
        <v>0</v>
      </c>
    </row>
    <row r="280" spans="1:9" ht="24" x14ac:dyDescent="0.25">
      <c r="A280" s="177"/>
      <c r="B280" s="140"/>
      <c r="C280" s="104"/>
      <c r="D280" s="104"/>
      <c r="E280" s="104"/>
      <c r="F280" s="4" t="s">
        <v>20</v>
      </c>
      <c r="G280" s="106"/>
      <c r="H280" s="117"/>
      <c r="I280" s="99"/>
    </row>
    <row r="281" spans="1:9" x14ac:dyDescent="0.25">
      <c r="A281" s="177"/>
      <c r="B281" s="140"/>
      <c r="C281" s="104"/>
      <c r="D281" s="104"/>
      <c r="E281" s="104"/>
      <c r="F281" s="2" t="s">
        <v>21</v>
      </c>
      <c r="G281" s="8">
        <f>G275+G277+G279</f>
        <v>0</v>
      </c>
      <c r="H281" s="9">
        <f>H275+H277+H279</f>
        <v>0</v>
      </c>
      <c r="I281" s="25">
        <f>H281-G281</f>
        <v>0</v>
      </c>
    </row>
    <row r="282" spans="1:9" x14ac:dyDescent="0.25">
      <c r="A282" s="177"/>
      <c r="B282" s="140"/>
      <c r="C282" s="104"/>
      <c r="D282" s="104"/>
      <c r="E282" s="104"/>
      <c r="F282" s="5" t="s">
        <v>22</v>
      </c>
      <c r="G282" s="8">
        <f>G273+G274+G281</f>
        <v>0</v>
      </c>
      <c r="H282" s="9">
        <f>H273+H274+H281</f>
        <v>0</v>
      </c>
      <c r="I282" s="25">
        <f t="shared" ref="I282:I283" si="78">H282-G282</f>
        <v>0</v>
      </c>
    </row>
    <row r="283" spans="1:9" x14ac:dyDescent="0.25">
      <c r="A283" s="177"/>
      <c r="B283" s="146"/>
      <c r="C283" s="104"/>
      <c r="D283" s="104"/>
      <c r="E283" s="104"/>
      <c r="F283" s="5" t="s">
        <v>23</v>
      </c>
      <c r="G283" s="8"/>
      <c r="H283" s="9"/>
      <c r="I283" s="25">
        <f t="shared" si="78"/>
        <v>0</v>
      </c>
    </row>
    <row r="284" spans="1:9" x14ac:dyDescent="0.25">
      <c r="A284" s="177"/>
      <c r="B284" s="170" t="s">
        <v>95</v>
      </c>
      <c r="C284" s="171"/>
      <c r="D284" s="171"/>
      <c r="E284" s="171"/>
      <c r="F284" s="172"/>
      <c r="G284" s="12">
        <f>SUM(G260:G261,G271:G272,G282:G283)</f>
        <v>0</v>
      </c>
      <c r="H284" s="12">
        <f t="shared" ref="H284" si="79">SUM(H260:H261,H271:H272,H282:H283)</f>
        <v>0</v>
      </c>
      <c r="I284" s="48">
        <f>H284-G284</f>
        <v>0</v>
      </c>
    </row>
    <row r="285" spans="1:9" x14ac:dyDescent="0.25">
      <c r="A285" s="177"/>
      <c r="B285" s="139" t="s">
        <v>103</v>
      </c>
      <c r="C285" s="104" t="s">
        <v>97</v>
      </c>
      <c r="D285" s="104"/>
      <c r="E285" s="104"/>
      <c r="F285" s="2" t="s">
        <v>15</v>
      </c>
      <c r="G285" s="6"/>
      <c r="H285" s="7"/>
      <c r="I285" s="24">
        <f>H285-G285</f>
        <v>0</v>
      </c>
    </row>
    <row r="286" spans="1:9" x14ac:dyDescent="0.25">
      <c r="A286" s="177"/>
      <c r="B286" s="140"/>
      <c r="C286" s="104"/>
      <c r="D286" s="104"/>
      <c r="E286" s="104"/>
      <c r="F286" s="2" t="s">
        <v>16</v>
      </c>
      <c r="G286" s="6"/>
      <c r="H286" s="7"/>
      <c r="I286" s="24">
        <f>H286-G286</f>
        <v>0</v>
      </c>
    </row>
    <row r="287" spans="1:9" x14ac:dyDescent="0.25">
      <c r="A287" s="177"/>
      <c r="B287" s="140"/>
      <c r="C287" s="104"/>
      <c r="D287" s="104"/>
      <c r="E287" s="104"/>
      <c r="F287" s="3" t="s">
        <v>17</v>
      </c>
      <c r="G287" s="105"/>
      <c r="H287" s="116"/>
      <c r="I287" s="98">
        <f>H287-G287</f>
        <v>0</v>
      </c>
    </row>
    <row r="288" spans="1:9" x14ac:dyDescent="0.25">
      <c r="A288" s="177"/>
      <c r="B288" s="140"/>
      <c r="C288" s="104"/>
      <c r="D288" s="104"/>
      <c r="E288" s="104"/>
      <c r="F288" s="4" t="s">
        <v>18</v>
      </c>
      <c r="G288" s="106"/>
      <c r="H288" s="117"/>
      <c r="I288" s="99"/>
    </row>
    <row r="289" spans="1:9" x14ac:dyDescent="0.25">
      <c r="A289" s="177"/>
      <c r="B289" s="140"/>
      <c r="C289" s="104"/>
      <c r="D289" s="104"/>
      <c r="E289" s="104"/>
      <c r="F289" s="3" t="s">
        <v>17</v>
      </c>
      <c r="G289" s="105"/>
      <c r="H289" s="116"/>
      <c r="I289" s="98">
        <f t="shared" ref="I289" si="80">H289-G289</f>
        <v>0</v>
      </c>
    </row>
    <row r="290" spans="1:9" ht="36" x14ac:dyDescent="0.25">
      <c r="A290" s="177"/>
      <c r="B290" s="140"/>
      <c r="C290" s="104"/>
      <c r="D290" s="104"/>
      <c r="E290" s="104"/>
      <c r="F290" s="4" t="s">
        <v>19</v>
      </c>
      <c r="G290" s="106"/>
      <c r="H290" s="117"/>
      <c r="I290" s="99"/>
    </row>
    <row r="291" spans="1:9" x14ac:dyDescent="0.25">
      <c r="A291" s="177"/>
      <c r="B291" s="140"/>
      <c r="C291" s="104"/>
      <c r="D291" s="104"/>
      <c r="E291" s="104"/>
      <c r="F291" s="3" t="s">
        <v>17</v>
      </c>
      <c r="G291" s="105"/>
      <c r="H291" s="116"/>
      <c r="I291" s="98">
        <f t="shared" ref="I291" si="81">H291-G291</f>
        <v>0</v>
      </c>
    </row>
    <row r="292" spans="1:9" ht="24" x14ac:dyDescent="0.25">
      <c r="A292" s="177"/>
      <c r="B292" s="140"/>
      <c r="C292" s="104"/>
      <c r="D292" s="104"/>
      <c r="E292" s="104"/>
      <c r="F292" s="4" t="s">
        <v>20</v>
      </c>
      <c r="G292" s="106"/>
      <c r="H292" s="117"/>
      <c r="I292" s="99"/>
    </row>
    <row r="293" spans="1:9" x14ac:dyDescent="0.25">
      <c r="A293" s="177"/>
      <c r="B293" s="140"/>
      <c r="C293" s="104"/>
      <c r="D293" s="104"/>
      <c r="E293" s="104"/>
      <c r="F293" s="2" t="s">
        <v>21</v>
      </c>
      <c r="G293" s="8">
        <f>G287+G289+G291</f>
        <v>0</v>
      </c>
      <c r="H293" s="9">
        <f>H287+H289+H291</f>
        <v>0</v>
      </c>
      <c r="I293" s="25">
        <f>H293-G293</f>
        <v>0</v>
      </c>
    </row>
    <row r="294" spans="1:9" x14ac:dyDescent="0.25">
      <c r="A294" s="177"/>
      <c r="B294" s="140"/>
      <c r="C294" s="104"/>
      <c r="D294" s="104"/>
      <c r="E294" s="104"/>
      <c r="F294" s="5" t="s">
        <v>22</v>
      </c>
      <c r="G294" s="8">
        <f>G285+G286+G293</f>
        <v>0</v>
      </c>
      <c r="H294" s="9">
        <f>H285+H286+H293</f>
        <v>0</v>
      </c>
      <c r="I294" s="25">
        <f t="shared" ref="I294:I295" si="82">H294-G294</f>
        <v>0</v>
      </c>
    </row>
    <row r="295" spans="1:9" x14ac:dyDescent="0.25">
      <c r="A295" s="177"/>
      <c r="B295" s="140"/>
      <c r="C295" s="104"/>
      <c r="D295" s="104"/>
      <c r="E295" s="104"/>
      <c r="F295" s="5" t="s">
        <v>23</v>
      </c>
      <c r="G295" s="8"/>
      <c r="H295" s="9"/>
      <c r="I295" s="25">
        <f t="shared" si="82"/>
        <v>0</v>
      </c>
    </row>
    <row r="296" spans="1:9" x14ac:dyDescent="0.25">
      <c r="A296" s="177"/>
      <c r="B296" s="140"/>
      <c r="C296" s="104" t="s">
        <v>98</v>
      </c>
      <c r="D296" s="104"/>
      <c r="E296" s="104"/>
      <c r="F296" s="2" t="s">
        <v>15</v>
      </c>
      <c r="G296" s="6"/>
      <c r="H296" s="7"/>
      <c r="I296" s="24">
        <f>H296-G296</f>
        <v>0</v>
      </c>
    </row>
    <row r="297" spans="1:9" x14ac:dyDescent="0.25">
      <c r="A297" s="177"/>
      <c r="B297" s="140"/>
      <c r="C297" s="104"/>
      <c r="D297" s="104"/>
      <c r="E297" s="104"/>
      <c r="F297" s="2" t="s">
        <v>16</v>
      </c>
      <c r="G297" s="6"/>
      <c r="H297" s="7"/>
      <c r="I297" s="24">
        <f>H297-G297</f>
        <v>0</v>
      </c>
    </row>
    <row r="298" spans="1:9" x14ac:dyDescent="0.25">
      <c r="A298" s="177"/>
      <c r="B298" s="140"/>
      <c r="C298" s="104"/>
      <c r="D298" s="104"/>
      <c r="E298" s="104"/>
      <c r="F298" s="3" t="s">
        <v>17</v>
      </c>
      <c r="G298" s="105"/>
      <c r="H298" s="96"/>
      <c r="I298" s="98">
        <f>H298-G298</f>
        <v>0</v>
      </c>
    </row>
    <row r="299" spans="1:9" x14ac:dyDescent="0.25">
      <c r="A299" s="177"/>
      <c r="B299" s="140"/>
      <c r="C299" s="104"/>
      <c r="D299" s="104"/>
      <c r="E299" s="104"/>
      <c r="F299" s="4" t="s">
        <v>18</v>
      </c>
      <c r="G299" s="106"/>
      <c r="H299" s="97"/>
      <c r="I299" s="99"/>
    </row>
    <row r="300" spans="1:9" x14ac:dyDescent="0.25">
      <c r="A300" s="177"/>
      <c r="B300" s="140"/>
      <c r="C300" s="104"/>
      <c r="D300" s="104"/>
      <c r="E300" s="104"/>
      <c r="F300" s="3" t="s">
        <v>17</v>
      </c>
      <c r="G300" s="105"/>
      <c r="H300" s="96"/>
      <c r="I300" s="98">
        <f t="shared" ref="I300" si="83">H300-G300</f>
        <v>0</v>
      </c>
    </row>
    <row r="301" spans="1:9" ht="36" x14ac:dyDescent="0.25">
      <c r="A301" s="177"/>
      <c r="B301" s="140"/>
      <c r="C301" s="104"/>
      <c r="D301" s="104"/>
      <c r="E301" s="104"/>
      <c r="F301" s="4" t="s">
        <v>19</v>
      </c>
      <c r="G301" s="106"/>
      <c r="H301" s="97"/>
      <c r="I301" s="99"/>
    </row>
    <row r="302" spans="1:9" x14ac:dyDescent="0.25">
      <c r="A302" s="177"/>
      <c r="B302" s="140"/>
      <c r="C302" s="104"/>
      <c r="D302" s="104"/>
      <c r="E302" s="104"/>
      <c r="F302" s="3" t="s">
        <v>17</v>
      </c>
      <c r="G302" s="105"/>
      <c r="H302" s="96"/>
      <c r="I302" s="98">
        <f t="shared" ref="I302" si="84">H302-G302</f>
        <v>0</v>
      </c>
    </row>
    <row r="303" spans="1:9" ht="24" x14ac:dyDescent="0.25">
      <c r="A303" s="177"/>
      <c r="B303" s="140"/>
      <c r="C303" s="104"/>
      <c r="D303" s="104"/>
      <c r="E303" s="104"/>
      <c r="F303" s="4" t="s">
        <v>20</v>
      </c>
      <c r="G303" s="106"/>
      <c r="H303" s="97"/>
      <c r="I303" s="99"/>
    </row>
    <row r="304" spans="1:9" x14ac:dyDescent="0.25">
      <c r="A304" s="177"/>
      <c r="B304" s="140"/>
      <c r="C304" s="104"/>
      <c r="D304" s="104"/>
      <c r="E304" s="104"/>
      <c r="F304" s="2" t="s">
        <v>21</v>
      </c>
      <c r="G304" s="8">
        <f>G298+G300+G302</f>
        <v>0</v>
      </c>
      <c r="H304" s="9">
        <f>H298+H300+H302</f>
        <v>0</v>
      </c>
      <c r="I304" s="25">
        <f>H304-G304</f>
        <v>0</v>
      </c>
    </row>
    <row r="305" spans="1:11" x14ac:dyDescent="0.25">
      <c r="A305" s="177"/>
      <c r="B305" s="140"/>
      <c r="C305" s="104"/>
      <c r="D305" s="104"/>
      <c r="E305" s="104"/>
      <c r="F305" s="5" t="s">
        <v>22</v>
      </c>
      <c r="G305" s="8">
        <f>G296+G297+G304</f>
        <v>0</v>
      </c>
      <c r="H305" s="9">
        <f>H296+H297+H304</f>
        <v>0</v>
      </c>
      <c r="I305" s="25">
        <f t="shared" ref="I305:I306" si="85">H305-G305</f>
        <v>0</v>
      </c>
    </row>
    <row r="306" spans="1:11" x14ac:dyDescent="0.25">
      <c r="A306" s="177"/>
      <c r="B306" s="140"/>
      <c r="C306" s="104"/>
      <c r="D306" s="104"/>
      <c r="E306" s="104"/>
      <c r="F306" s="5" t="s">
        <v>23</v>
      </c>
      <c r="G306" s="8"/>
      <c r="H306" s="9"/>
      <c r="I306" s="25">
        <f t="shared" si="85"/>
        <v>0</v>
      </c>
    </row>
    <row r="307" spans="1:11" x14ac:dyDescent="0.25">
      <c r="A307" s="177"/>
      <c r="B307" s="140"/>
      <c r="C307" s="104" t="s">
        <v>99</v>
      </c>
      <c r="D307" s="104"/>
      <c r="E307" s="104"/>
      <c r="F307" s="2" t="s">
        <v>15</v>
      </c>
      <c r="G307" s="6"/>
      <c r="H307" s="7"/>
      <c r="I307" s="24">
        <f>H307-G307</f>
        <v>0</v>
      </c>
    </row>
    <row r="308" spans="1:11" x14ac:dyDescent="0.25">
      <c r="A308" s="177"/>
      <c r="B308" s="140"/>
      <c r="C308" s="104"/>
      <c r="D308" s="104"/>
      <c r="E308" s="104"/>
      <c r="F308" s="2" t="s">
        <v>16</v>
      </c>
      <c r="G308" s="6"/>
      <c r="H308" s="7"/>
      <c r="I308" s="24">
        <f>H308-G308</f>
        <v>0</v>
      </c>
    </row>
    <row r="309" spans="1:11" x14ac:dyDescent="0.25">
      <c r="A309" s="177"/>
      <c r="B309" s="140"/>
      <c r="C309" s="104"/>
      <c r="D309" s="104"/>
      <c r="E309" s="104"/>
      <c r="F309" s="3" t="s">
        <v>17</v>
      </c>
      <c r="G309" s="105"/>
      <c r="H309" s="116"/>
      <c r="I309" s="98">
        <f>H309-G309</f>
        <v>0</v>
      </c>
    </row>
    <row r="310" spans="1:11" x14ac:dyDescent="0.25">
      <c r="A310" s="177"/>
      <c r="B310" s="140"/>
      <c r="C310" s="104"/>
      <c r="D310" s="104"/>
      <c r="E310" s="104"/>
      <c r="F310" s="4" t="s">
        <v>18</v>
      </c>
      <c r="G310" s="106"/>
      <c r="H310" s="117"/>
      <c r="I310" s="99"/>
    </row>
    <row r="311" spans="1:11" x14ac:dyDescent="0.25">
      <c r="A311" s="177"/>
      <c r="B311" s="140"/>
      <c r="C311" s="104"/>
      <c r="D311" s="104"/>
      <c r="E311" s="104"/>
      <c r="F311" s="3" t="s">
        <v>17</v>
      </c>
      <c r="G311" s="105"/>
      <c r="H311" s="116"/>
      <c r="I311" s="98">
        <f t="shared" ref="I311" si="86">H311-G311</f>
        <v>0</v>
      </c>
    </row>
    <row r="312" spans="1:11" ht="36" x14ac:dyDescent="0.25">
      <c r="A312" s="177"/>
      <c r="B312" s="140"/>
      <c r="C312" s="104"/>
      <c r="D312" s="104"/>
      <c r="E312" s="104"/>
      <c r="F312" s="4" t="s">
        <v>19</v>
      </c>
      <c r="G312" s="106"/>
      <c r="H312" s="117"/>
      <c r="I312" s="99"/>
    </row>
    <row r="313" spans="1:11" x14ac:dyDescent="0.25">
      <c r="A313" s="177"/>
      <c r="B313" s="140"/>
      <c r="C313" s="104"/>
      <c r="D313" s="104"/>
      <c r="E313" s="104"/>
      <c r="F313" s="3" t="s">
        <v>17</v>
      </c>
      <c r="G313" s="105"/>
      <c r="H313" s="116"/>
      <c r="I313" s="98">
        <f t="shared" ref="I313" si="87">H313-G313</f>
        <v>0</v>
      </c>
    </row>
    <row r="314" spans="1:11" ht="24" x14ac:dyDescent="0.25">
      <c r="A314" s="177"/>
      <c r="B314" s="140"/>
      <c r="C314" s="104"/>
      <c r="D314" s="104"/>
      <c r="E314" s="104"/>
      <c r="F314" s="4" t="s">
        <v>20</v>
      </c>
      <c r="G314" s="106"/>
      <c r="H314" s="117"/>
      <c r="I314" s="99"/>
    </row>
    <row r="315" spans="1:11" x14ac:dyDescent="0.25">
      <c r="A315" s="177"/>
      <c r="B315" s="140"/>
      <c r="C315" s="104"/>
      <c r="D315" s="104"/>
      <c r="E315" s="104"/>
      <c r="F315" s="2" t="s">
        <v>21</v>
      </c>
      <c r="G315" s="8">
        <f>G309+G311+G313</f>
        <v>0</v>
      </c>
      <c r="H315" s="9">
        <f>H309+H311+H313</f>
        <v>0</v>
      </c>
      <c r="I315" s="25">
        <f>H315-G315</f>
        <v>0</v>
      </c>
    </row>
    <row r="316" spans="1:11" x14ac:dyDescent="0.25">
      <c r="A316" s="177"/>
      <c r="B316" s="140"/>
      <c r="C316" s="104"/>
      <c r="D316" s="104"/>
      <c r="E316" s="104"/>
      <c r="F316" s="5" t="s">
        <v>22</v>
      </c>
      <c r="G316" s="8">
        <f>G307+G308+G315</f>
        <v>0</v>
      </c>
      <c r="H316" s="9">
        <f>H307+H308+H315</f>
        <v>0</v>
      </c>
      <c r="I316" s="25">
        <f>H316-G316</f>
        <v>0</v>
      </c>
    </row>
    <row r="317" spans="1:11" x14ac:dyDescent="0.25">
      <c r="A317" s="177"/>
      <c r="B317" s="146"/>
      <c r="C317" s="104"/>
      <c r="D317" s="104"/>
      <c r="E317" s="104"/>
      <c r="F317" s="5" t="s">
        <v>23</v>
      </c>
      <c r="G317" s="8"/>
      <c r="H317" s="9"/>
      <c r="I317" s="25">
        <f>H317-G317</f>
        <v>0</v>
      </c>
      <c r="K317" t="s">
        <v>120</v>
      </c>
    </row>
    <row r="318" spans="1:11" ht="15.75" thickBot="1" x14ac:dyDescent="0.3">
      <c r="A318" s="177"/>
      <c r="B318" s="170" t="s">
        <v>100</v>
      </c>
      <c r="C318" s="171"/>
      <c r="D318" s="171"/>
      <c r="E318" s="171"/>
      <c r="F318" s="172"/>
      <c r="G318" s="13">
        <f>SUM(G294:G295,G305:G306,G316:G317)</f>
        <v>0</v>
      </c>
      <c r="H318" s="13">
        <f t="shared" ref="H318" si="88">SUM(H294:H295,H305:H306,H316:H317)</f>
        <v>0</v>
      </c>
      <c r="I318" s="49">
        <f>H318-G318</f>
        <v>0</v>
      </c>
    </row>
    <row r="319" spans="1:11" x14ac:dyDescent="0.25">
      <c r="A319" s="177"/>
      <c r="B319" s="179" t="s">
        <v>111</v>
      </c>
      <c r="C319" s="180"/>
      <c r="D319" s="180"/>
      <c r="E319" s="180"/>
      <c r="F319" s="181"/>
      <c r="G319" s="45">
        <f>SUM(G12,G23,G34,G46,G58,G70,G81,G92,G103,G114,G125,G136,G147,G158,G170,G181,G192,G203,G215,G227,G239,G251,G262,G273,G285,G296,G307)</f>
        <v>0</v>
      </c>
      <c r="H319" s="92" t="s">
        <v>110</v>
      </c>
      <c r="I319" s="94">
        <f>IFERROR(G320/G319,0)</f>
        <v>0</v>
      </c>
    </row>
    <row r="320" spans="1:11" ht="15.75" thickBot="1" x14ac:dyDescent="0.3">
      <c r="A320" s="177"/>
      <c r="B320" s="182" t="s">
        <v>112</v>
      </c>
      <c r="C320" s="183"/>
      <c r="D320" s="183"/>
      <c r="E320" s="183"/>
      <c r="F320" s="184"/>
      <c r="G320" s="46">
        <f>SUM(G22,G33,G44,G56,G68,G80,G91,G102,G113,G124,G135,G146,G157,G168,G180,G191,G202,G213,G225,G237,G249,G261,G272,G283,G295,G306,G317)</f>
        <v>0</v>
      </c>
      <c r="H320" s="93"/>
      <c r="I320" s="95"/>
    </row>
    <row r="321" spans="1:9" ht="15.75" thickBot="1" x14ac:dyDescent="0.3">
      <c r="A321" s="178"/>
      <c r="B321" s="173" t="s">
        <v>108</v>
      </c>
      <c r="C321" s="174"/>
      <c r="D321" s="174"/>
      <c r="E321" s="174"/>
      <c r="F321" s="175"/>
      <c r="G321" s="50">
        <f>SUM(G45,G57,G69,G169,G214,G226,G238,G250,G284,G318)</f>
        <v>0</v>
      </c>
      <c r="H321" s="50">
        <f t="shared" ref="H321" si="89">SUM(H45,H57,H69,H169,H214,H226,H238,H250,H284,H318)</f>
        <v>0</v>
      </c>
      <c r="I321" s="51">
        <f>H321-G321</f>
        <v>0</v>
      </c>
    </row>
    <row r="323" spans="1:9" x14ac:dyDescent="0.25">
      <c r="A323" s="84" t="s">
        <v>109</v>
      </c>
      <c r="B323" s="84"/>
      <c r="C323" s="84"/>
      <c r="D323" s="84"/>
      <c r="E323" s="84"/>
      <c r="F323" s="84"/>
      <c r="G323" s="84"/>
      <c r="H323" s="84"/>
      <c r="I323" s="84"/>
    </row>
    <row r="324" spans="1:9" x14ac:dyDescent="0.25">
      <c r="A324" s="84"/>
      <c r="B324" s="84"/>
      <c r="C324" s="84"/>
      <c r="D324" s="84"/>
      <c r="E324" s="84"/>
      <c r="F324" s="84"/>
      <c r="G324" s="84"/>
      <c r="H324" s="84"/>
      <c r="I324" s="84"/>
    </row>
    <row r="325" spans="1:9" x14ac:dyDescent="0.25">
      <c r="A325" s="85" t="s">
        <v>119</v>
      </c>
      <c r="B325" s="85"/>
      <c r="C325" s="85"/>
      <c r="D325" s="85"/>
      <c r="E325" s="85"/>
      <c r="F325" s="85"/>
      <c r="G325" s="85"/>
      <c r="H325" s="85"/>
      <c r="I325" s="85"/>
    </row>
  </sheetData>
  <mergeCells count="363">
    <mergeCell ref="H10:H11"/>
    <mergeCell ref="I10:I11"/>
    <mergeCell ref="B6:G6"/>
    <mergeCell ref="B7:G7"/>
    <mergeCell ref="B8:G8"/>
    <mergeCell ref="A10:A11"/>
    <mergeCell ref="B10:B11"/>
    <mergeCell ref="C10:C11"/>
    <mergeCell ref="D10:E10"/>
    <mergeCell ref="F10:F11"/>
    <mergeCell ref="G10:G11"/>
    <mergeCell ref="G14:G15"/>
    <mergeCell ref="H14:H15"/>
    <mergeCell ref="I14:I15"/>
    <mergeCell ref="G16:G17"/>
    <mergeCell ref="H16:H17"/>
    <mergeCell ref="I16:I17"/>
    <mergeCell ref="A12:A321"/>
    <mergeCell ref="B12:B44"/>
    <mergeCell ref="C12:C22"/>
    <mergeCell ref="D12:D22"/>
    <mergeCell ref="E12:E22"/>
    <mergeCell ref="B45:F45"/>
    <mergeCell ref="B46:B56"/>
    <mergeCell ref="C46:C56"/>
    <mergeCell ref="B319:F319"/>
    <mergeCell ref="B320:F320"/>
    <mergeCell ref="H319:H320"/>
    <mergeCell ref="I319:I320"/>
    <mergeCell ref="G18:G19"/>
    <mergeCell ref="H18:H19"/>
    <mergeCell ref="I18:I19"/>
    <mergeCell ref="C23:C33"/>
    <mergeCell ref="D23:D33"/>
    <mergeCell ref="E23:E33"/>
    <mergeCell ref="G25:G26"/>
    <mergeCell ref="H25:H26"/>
    <mergeCell ref="I25:I26"/>
    <mergeCell ref="G27:G28"/>
    <mergeCell ref="H27:H28"/>
    <mergeCell ref="I27:I28"/>
    <mergeCell ref="G29:G30"/>
    <mergeCell ref="H29:H30"/>
    <mergeCell ref="I29:I30"/>
    <mergeCell ref="C34:C44"/>
    <mergeCell ref="D34:D44"/>
    <mergeCell ref="E34:E44"/>
    <mergeCell ref="G36:G37"/>
    <mergeCell ref="H36:H37"/>
    <mergeCell ref="G52:G53"/>
    <mergeCell ref="H52:H53"/>
    <mergeCell ref="I36:I37"/>
    <mergeCell ref="G38:G39"/>
    <mergeCell ref="H38:H39"/>
    <mergeCell ref="I38:I39"/>
    <mergeCell ref="G40:G41"/>
    <mergeCell ref="H40:H41"/>
    <mergeCell ref="I40:I41"/>
    <mergeCell ref="H62:H63"/>
    <mergeCell ref="I62:I63"/>
    <mergeCell ref="G64:G65"/>
    <mergeCell ref="H64:H65"/>
    <mergeCell ref="I64:I65"/>
    <mergeCell ref="B69:F69"/>
    <mergeCell ref="I52:I53"/>
    <mergeCell ref="B57:F57"/>
    <mergeCell ref="B58:B68"/>
    <mergeCell ref="C58:C68"/>
    <mergeCell ref="D58:D68"/>
    <mergeCell ref="E58:E68"/>
    <mergeCell ref="G60:G61"/>
    <mergeCell ref="H60:H61"/>
    <mergeCell ref="I60:I61"/>
    <mergeCell ref="G62:G63"/>
    <mergeCell ref="D46:D56"/>
    <mergeCell ref="E46:E56"/>
    <mergeCell ref="G48:G49"/>
    <mergeCell ref="H48:H49"/>
    <mergeCell ref="I48:I49"/>
    <mergeCell ref="G50:G51"/>
    <mergeCell ref="H50:H51"/>
    <mergeCell ref="I50:I51"/>
    <mergeCell ref="I72:I73"/>
    <mergeCell ref="G74:G75"/>
    <mergeCell ref="H74:H75"/>
    <mergeCell ref="I74:I75"/>
    <mergeCell ref="G76:G77"/>
    <mergeCell ref="H76:H77"/>
    <mergeCell ref="I76:I77"/>
    <mergeCell ref="B70:B168"/>
    <mergeCell ref="C70:C80"/>
    <mergeCell ref="D70:D80"/>
    <mergeCell ref="E70:E80"/>
    <mergeCell ref="G72:G73"/>
    <mergeCell ref="H72:H73"/>
    <mergeCell ref="C81:C91"/>
    <mergeCell ref="D81:D91"/>
    <mergeCell ref="E81:E91"/>
    <mergeCell ref="G83:G84"/>
    <mergeCell ref="I96:I97"/>
    <mergeCell ref="G98:G99"/>
    <mergeCell ref="H83:H84"/>
    <mergeCell ref="I83:I84"/>
    <mergeCell ref="G85:G86"/>
    <mergeCell ref="H85:H86"/>
    <mergeCell ref="I85:I86"/>
    <mergeCell ref="G87:G88"/>
    <mergeCell ref="H87:H88"/>
    <mergeCell ref="I87:I88"/>
    <mergeCell ref="C114:C124"/>
    <mergeCell ref="D114:D124"/>
    <mergeCell ref="E114:E124"/>
    <mergeCell ref="G116:G117"/>
    <mergeCell ref="H116:H117"/>
    <mergeCell ref="I116:I117"/>
    <mergeCell ref="H98:H99"/>
    <mergeCell ref="I98:I99"/>
    <mergeCell ref="C103:C113"/>
    <mergeCell ref="D103:D113"/>
    <mergeCell ref="E103:E113"/>
    <mergeCell ref="G105:G106"/>
    <mergeCell ref="H105:H106"/>
    <mergeCell ref="I105:I106"/>
    <mergeCell ref="G107:G108"/>
    <mergeCell ref="H107:H108"/>
    <mergeCell ref="C92:C102"/>
    <mergeCell ref="D92:D102"/>
    <mergeCell ref="E92:E102"/>
    <mergeCell ref="G94:G95"/>
    <mergeCell ref="H94:H95"/>
    <mergeCell ref="I94:I95"/>
    <mergeCell ref="G96:G97"/>
    <mergeCell ref="H96:H97"/>
    <mergeCell ref="I129:I130"/>
    <mergeCell ref="G131:G132"/>
    <mergeCell ref="G118:G119"/>
    <mergeCell ref="H118:H119"/>
    <mergeCell ref="I118:I119"/>
    <mergeCell ref="G120:G121"/>
    <mergeCell ref="H120:H121"/>
    <mergeCell ref="I120:I121"/>
    <mergeCell ref="I107:I108"/>
    <mergeCell ref="G109:G110"/>
    <mergeCell ref="H109:H110"/>
    <mergeCell ref="I109:I110"/>
    <mergeCell ref="C147:C157"/>
    <mergeCell ref="D147:D157"/>
    <mergeCell ref="E147:E157"/>
    <mergeCell ref="G149:G150"/>
    <mergeCell ref="H149:H150"/>
    <mergeCell ref="I149:I150"/>
    <mergeCell ref="H131:H132"/>
    <mergeCell ref="I131:I132"/>
    <mergeCell ref="C136:C146"/>
    <mergeCell ref="D136:D146"/>
    <mergeCell ref="E136:E146"/>
    <mergeCell ref="G138:G139"/>
    <mergeCell ref="H138:H139"/>
    <mergeCell ref="I138:I139"/>
    <mergeCell ref="G140:G141"/>
    <mergeCell ref="H140:H141"/>
    <mergeCell ref="C125:C135"/>
    <mergeCell ref="D125:D135"/>
    <mergeCell ref="E125:E135"/>
    <mergeCell ref="G127:G128"/>
    <mergeCell ref="H127:H128"/>
    <mergeCell ref="I127:I128"/>
    <mergeCell ref="G129:G130"/>
    <mergeCell ref="H129:H130"/>
    <mergeCell ref="G151:G152"/>
    <mergeCell ref="H151:H152"/>
    <mergeCell ref="I151:I152"/>
    <mergeCell ref="G153:G154"/>
    <mergeCell ref="H153:H154"/>
    <mergeCell ref="I153:I154"/>
    <mergeCell ref="I140:I141"/>
    <mergeCell ref="G142:G143"/>
    <mergeCell ref="H142:H143"/>
    <mergeCell ref="I142:I143"/>
    <mergeCell ref="B169:F169"/>
    <mergeCell ref="B170:B213"/>
    <mergeCell ref="C170:C180"/>
    <mergeCell ref="D170:D180"/>
    <mergeCell ref="E170:E180"/>
    <mergeCell ref="G172:G173"/>
    <mergeCell ref="H172:H173"/>
    <mergeCell ref="I172:I173"/>
    <mergeCell ref="C158:C168"/>
    <mergeCell ref="D158:D168"/>
    <mergeCell ref="E158:E168"/>
    <mergeCell ref="G160:G161"/>
    <mergeCell ref="H160:H161"/>
    <mergeCell ref="I160:I161"/>
    <mergeCell ref="G162:G163"/>
    <mergeCell ref="H162:H163"/>
    <mergeCell ref="I162:I163"/>
    <mergeCell ref="G164:G165"/>
    <mergeCell ref="I185:I186"/>
    <mergeCell ref="G187:G188"/>
    <mergeCell ref="G174:G175"/>
    <mergeCell ref="H174:H175"/>
    <mergeCell ref="I174:I175"/>
    <mergeCell ref="G176:G177"/>
    <mergeCell ref="H176:H177"/>
    <mergeCell ref="I176:I177"/>
    <mergeCell ref="H164:H165"/>
    <mergeCell ref="I164:I165"/>
    <mergeCell ref="C203:C213"/>
    <mergeCell ref="D203:D213"/>
    <mergeCell ref="E203:E213"/>
    <mergeCell ref="G205:G206"/>
    <mergeCell ref="H205:H206"/>
    <mergeCell ref="I205:I206"/>
    <mergeCell ref="H187:H188"/>
    <mergeCell ref="I187:I188"/>
    <mergeCell ref="C192:C202"/>
    <mergeCell ref="D192:D202"/>
    <mergeCell ref="E192:E202"/>
    <mergeCell ref="G194:G195"/>
    <mergeCell ref="H194:H195"/>
    <mergeCell ref="I194:I195"/>
    <mergeCell ref="G196:G197"/>
    <mergeCell ref="H196:H197"/>
    <mergeCell ref="C181:C191"/>
    <mergeCell ref="D181:D191"/>
    <mergeCell ref="E181:E191"/>
    <mergeCell ref="G183:G184"/>
    <mergeCell ref="B214:F214"/>
    <mergeCell ref="B215:B225"/>
    <mergeCell ref="C215:C225"/>
    <mergeCell ref="D215:D225"/>
    <mergeCell ref="E215:E225"/>
    <mergeCell ref="G217:G218"/>
    <mergeCell ref="H183:H184"/>
    <mergeCell ref="I183:I184"/>
    <mergeCell ref="G185:G186"/>
    <mergeCell ref="H185:H186"/>
    <mergeCell ref="G207:G208"/>
    <mergeCell ref="H207:H208"/>
    <mergeCell ref="I207:I208"/>
    <mergeCell ref="G209:G210"/>
    <mergeCell ref="H209:H210"/>
    <mergeCell ref="I209:I210"/>
    <mergeCell ref="I196:I197"/>
    <mergeCell ref="G198:G199"/>
    <mergeCell ref="H198:H199"/>
    <mergeCell ref="I198:I199"/>
    <mergeCell ref="B226:F226"/>
    <mergeCell ref="B227:B237"/>
    <mergeCell ref="C227:C237"/>
    <mergeCell ref="D227:D237"/>
    <mergeCell ref="E227:E237"/>
    <mergeCell ref="G229:G230"/>
    <mergeCell ref="H217:H218"/>
    <mergeCell ref="I217:I218"/>
    <mergeCell ref="G219:G220"/>
    <mergeCell ref="H219:H220"/>
    <mergeCell ref="I219:I220"/>
    <mergeCell ref="G221:G222"/>
    <mergeCell ref="H221:H222"/>
    <mergeCell ref="I221:I222"/>
    <mergeCell ref="B238:F238"/>
    <mergeCell ref="B239:B249"/>
    <mergeCell ref="C239:C249"/>
    <mergeCell ref="D239:D249"/>
    <mergeCell ref="E239:E249"/>
    <mergeCell ref="G241:G242"/>
    <mergeCell ref="H229:H230"/>
    <mergeCell ref="I229:I230"/>
    <mergeCell ref="G231:G232"/>
    <mergeCell ref="H231:H232"/>
    <mergeCell ref="I231:I232"/>
    <mergeCell ref="G233:G234"/>
    <mergeCell ref="H233:H234"/>
    <mergeCell ref="I233:I234"/>
    <mergeCell ref="G257:G258"/>
    <mergeCell ref="H257:H258"/>
    <mergeCell ref="I257:I258"/>
    <mergeCell ref="I277:I278"/>
    <mergeCell ref="H264:H265"/>
    <mergeCell ref="H275:H276"/>
    <mergeCell ref="I275:I276"/>
    <mergeCell ref="H277:H278"/>
    <mergeCell ref="H241:H242"/>
    <mergeCell ref="I241:I242"/>
    <mergeCell ref="G243:G244"/>
    <mergeCell ref="H243:H244"/>
    <mergeCell ref="I243:I244"/>
    <mergeCell ref="G245:G246"/>
    <mergeCell ref="H245:H246"/>
    <mergeCell ref="I245:I246"/>
    <mergeCell ref="H291:H292"/>
    <mergeCell ref="I291:I292"/>
    <mergeCell ref="G289:G290"/>
    <mergeCell ref="H289:H290"/>
    <mergeCell ref="B250:F250"/>
    <mergeCell ref="B251:B283"/>
    <mergeCell ref="C251:C261"/>
    <mergeCell ref="D251:D261"/>
    <mergeCell ref="E251:E261"/>
    <mergeCell ref="G253:G254"/>
    <mergeCell ref="C262:C272"/>
    <mergeCell ref="D262:D272"/>
    <mergeCell ref="E262:E272"/>
    <mergeCell ref="G264:G265"/>
    <mergeCell ref="G279:G280"/>
    <mergeCell ref="D273:D283"/>
    <mergeCell ref="E273:E283"/>
    <mergeCell ref="G275:G276"/>
    <mergeCell ref="G277:G278"/>
    <mergeCell ref="H253:H254"/>
    <mergeCell ref="I253:I254"/>
    <mergeCell ref="G255:G256"/>
    <mergeCell ref="H255:H256"/>
    <mergeCell ref="I255:I256"/>
    <mergeCell ref="A323:I324"/>
    <mergeCell ref="I264:I265"/>
    <mergeCell ref="G266:G267"/>
    <mergeCell ref="H266:H267"/>
    <mergeCell ref="I266:I267"/>
    <mergeCell ref="G268:G269"/>
    <mergeCell ref="H268:H269"/>
    <mergeCell ref="I268:I269"/>
    <mergeCell ref="B284:F284"/>
    <mergeCell ref="B285:B317"/>
    <mergeCell ref="C285:C295"/>
    <mergeCell ref="D285:D295"/>
    <mergeCell ref="E285:E295"/>
    <mergeCell ref="G287:G288"/>
    <mergeCell ref="H287:H288"/>
    <mergeCell ref="I287:I288"/>
    <mergeCell ref="C273:C283"/>
    <mergeCell ref="G300:G301"/>
    <mergeCell ref="I289:I290"/>
    <mergeCell ref="H279:H280"/>
    <mergeCell ref="I279:I280"/>
    <mergeCell ref="I300:I301"/>
    <mergeCell ref="G302:G303"/>
    <mergeCell ref="G291:G292"/>
    <mergeCell ref="A325:I325"/>
    <mergeCell ref="I311:I312"/>
    <mergeCell ref="G313:G314"/>
    <mergeCell ref="H313:H314"/>
    <mergeCell ref="I313:I314"/>
    <mergeCell ref="B318:F318"/>
    <mergeCell ref="B321:F321"/>
    <mergeCell ref="H302:H303"/>
    <mergeCell ref="I302:I303"/>
    <mergeCell ref="C307:C317"/>
    <mergeCell ref="D307:D317"/>
    <mergeCell ref="E307:E317"/>
    <mergeCell ref="G309:G310"/>
    <mergeCell ref="H309:H310"/>
    <mergeCell ref="I309:I310"/>
    <mergeCell ref="G311:G312"/>
    <mergeCell ref="H311:H312"/>
    <mergeCell ref="C296:C306"/>
    <mergeCell ref="D296:D306"/>
    <mergeCell ref="E296:E306"/>
    <mergeCell ref="G298:G299"/>
    <mergeCell ref="H298:H299"/>
    <mergeCell ref="I298:I299"/>
    <mergeCell ref="H300:H301"/>
  </mergeCells>
  <pageMargins left="0.25" right="0.25" top="0.75" bottom="0.75" header="0.3" footer="0.3"/>
  <pageSetup paperSize="9" scale="7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abSelected="1" view="pageBreakPreview" zoomScale="80" zoomScaleNormal="85" zoomScaleSheetLayoutView="80" workbookViewId="0">
      <selection activeCell="B6" sqref="B6:C6"/>
    </sheetView>
  </sheetViews>
  <sheetFormatPr baseColWidth="10" defaultColWidth="11.5703125" defaultRowHeight="12.75" x14ac:dyDescent="0.2"/>
  <cols>
    <col min="1" max="1" width="25.28515625" style="52" customWidth="1"/>
    <col min="2" max="2" width="35.140625" style="52" customWidth="1"/>
    <col min="3" max="5" width="30.7109375" style="52" customWidth="1"/>
    <col min="6" max="6" width="21.5703125" style="52" customWidth="1"/>
    <col min="7" max="7" width="15" style="52" customWidth="1"/>
    <col min="8" max="16384" width="11.5703125" style="52"/>
  </cols>
  <sheetData>
    <row r="1" spans="1:7" x14ac:dyDescent="0.2">
      <c r="B1" s="53"/>
      <c r="C1" s="53"/>
      <c r="D1" s="53"/>
      <c r="E1" s="53"/>
      <c r="F1" s="53"/>
      <c r="G1" s="53"/>
    </row>
    <row r="2" spans="1:7" x14ac:dyDescent="0.2">
      <c r="B2" s="53"/>
      <c r="C2" s="53"/>
      <c r="D2" s="53"/>
      <c r="E2" s="53"/>
      <c r="F2" s="53"/>
      <c r="G2" s="53"/>
    </row>
    <row r="3" spans="1:7" x14ac:dyDescent="0.2">
      <c r="B3" s="53"/>
      <c r="C3" s="53"/>
      <c r="D3" s="53"/>
      <c r="E3" s="53"/>
      <c r="F3" s="53"/>
      <c r="G3" s="53"/>
    </row>
    <row r="4" spans="1:7" x14ac:dyDescent="0.2">
      <c r="B4" s="53"/>
      <c r="C4" s="53"/>
      <c r="D4" s="53"/>
      <c r="E4" s="53"/>
      <c r="F4" s="53"/>
      <c r="G4" s="53"/>
    </row>
    <row r="5" spans="1:7" ht="13.5" thickBot="1" x14ac:dyDescent="0.25">
      <c r="B5" s="53"/>
      <c r="C5" s="53"/>
      <c r="D5" s="53"/>
      <c r="E5" s="53"/>
      <c r="F5" s="53"/>
      <c r="G5" s="53"/>
    </row>
    <row r="6" spans="1:7" ht="15.75" customHeight="1" thickBot="1" x14ac:dyDescent="0.25">
      <c r="A6" s="54" t="s">
        <v>0</v>
      </c>
      <c r="B6" s="192"/>
      <c r="C6" s="193"/>
      <c r="D6" s="64"/>
      <c r="E6" s="53"/>
      <c r="F6" s="53"/>
      <c r="G6" s="53"/>
    </row>
    <row r="7" spans="1:7" ht="15.75" customHeight="1" thickBot="1" x14ac:dyDescent="0.25">
      <c r="A7" s="54" t="s">
        <v>1</v>
      </c>
      <c r="B7" s="194" t="s">
        <v>116</v>
      </c>
      <c r="C7" s="195"/>
      <c r="D7" s="64"/>
      <c r="E7" s="53"/>
      <c r="F7" s="53"/>
      <c r="G7" s="53"/>
    </row>
    <row r="8" spans="1:7" ht="15.75" customHeight="1" thickBot="1" x14ac:dyDescent="0.25">
      <c r="A8" s="54" t="s">
        <v>3</v>
      </c>
      <c r="B8" s="196"/>
      <c r="C8" s="197"/>
      <c r="D8" s="64"/>
      <c r="E8" s="53"/>
      <c r="F8" s="53"/>
      <c r="G8" s="53"/>
    </row>
    <row r="9" spans="1:7" x14ac:dyDescent="0.2">
      <c r="B9" s="53"/>
      <c r="C9" s="53"/>
      <c r="D9" s="53"/>
      <c r="E9" s="53"/>
      <c r="F9" s="53"/>
      <c r="G9" s="53"/>
    </row>
    <row r="10" spans="1:7" ht="33" customHeight="1" x14ac:dyDescent="0.2">
      <c r="A10" s="198" t="s">
        <v>8</v>
      </c>
      <c r="B10" s="200" t="s">
        <v>121</v>
      </c>
      <c r="C10" s="198" t="s">
        <v>115</v>
      </c>
      <c r="D10" s="198" t="s">
        <v>117</v>
      </c>
      <c r="E10" s="198" t="s">
        <v>118</v>
      </c>
      <c r="F10" s="55"/>
      <c r="G10" s="53"/>
    </row>
    <row r="11" spans="1:7" ht="29.25" customHeight="1" x14ac:dyDescent="0.2">
      <c r="A11" s="199"/>
      <c r="B11" s="201"/>
      <c r="C11" s="199"/>
      <c r="D11" s="199"/>
      <c r="E11" s="202"/>
      <c r="F11" s="53"/>
      <c r="G11" s="53"/>
    </row>
    <row r="12" spans="1:7" ht="39" customHeight="1" x14ac:dyDescent="0.2">
      <c r="A12" s="199"/>
      <c r="B12" s="201"/>
      <c r="C12" s="199"/>
      <c r="D12" s="199"/>
      <c r="E12" s="202"/>
      <c r="F12" s="53"/>
      <c r="G12" s="53"/>
    </row>
    <row r="13" spans="1:7" s="63" customFormat="1" ht="72" customHeight="1" x14ac:dyDescent="0.2">
      <c r="A13" s="73" t="s">
        <v>113</v>
      </c>
      <c r="B13" s="56">
        <f>SUM(C13+E13)</f>
        <v>0</v>
      </c>
      <c r="C13" s="56">
        <f>SUM('Menos desarrolladas'!G22,'Menos desarrolladas'!G33)</f>
        <v>0</v>
      </c>
      <c r="D13" s="56">
        <f>'Menos desarrolladas'!G36</f>
        <v>0</v>
      </c>
      <c r="E13" s="74">
        <f>'Menos desarrolladas'!G37</f>
        <v>0</v>
      </c>
      <c r="F13" s="62"/>
      <c r="G13" s="62"/>
    </row>
    <row r="14" spans="1:7" ht="87.75" customHeight="1" x14ac:dyDescent="0.2">
      <c r="A14" s="75" t="s">
        <v>50</v>
      </c>
      <c r="B14" s="66">
        <f>SUM(C14+E14)</f>
        <v>0</v>
      </c>
      <c r="C14" s="76">
        <f>SUM('En transición (80%)'!G22,'En transición (80%)'!G33,'En transición (80%)'!G44,'En transición (80%)'!G55,'En transición (80%)'!G66,'En transición (80%)'!G77,'En transición (80%)'!G88,'En transición (80%)'!G99,'En transición (80%)'!G111,'En transición (80%)'!G122,'En transición (80%)'!G133,'En transición (80%)'!G144,'En transición (80%)'!G155,'En transición (80%)'!G167,'En transición (80%)'!G178,'En transición (80%)'!G190,'En transición (80%)'!G202)</f>
        <v>0</v>
      </c>
      <c r="D14" s="76">
        <f>'En transición (80%)'!G205</f>
        <v>0</v>
      </c>
      <c r="E14" s="77">
        <f>'En transición (80%)'!G206</f>
        <v>0</v>
      </c>
      <c r="F14" s="53"/>
      <c r="G14" s="53"/>
    </row>
    <row r="15" spans="1:7" ht="87" customHeight="1" x14ac:dyDescent="0.2">
      <c r="A15" s="78" t="s">
        <v>65</v>
      </c>
      <c r="B15" s="65">
        <f>SUM(C15+E15)</f>
        <v>0</v>
      </c>
      <c r="C15" s="79">
        <f>SUM('Mas desarrolladas (80%)'!G22,'Mas desarrolladas (80%)'!G33,'Mas desarrolladas (80%)'!G44,'Mas desarrolladas (80%)'!G55,'Mas desarrolladas (80%)'!G67,'Mas desarrolladas (80%)'!G79)</f>
        <v>0</v>
      </c>
      <c r="D15" s="79">
        <f>'Mas desarrolladas (80%)'!G82</f>
        <v>0</v>
      </c>
      <c r="E15" s="80">
        <f>'Mas desarrolladas (80%)'!G83</f>
        <v>0</v>
      </c>
      <c r="F15" s="53"/>
      <c r="G15" s="53"/>
    </row>
    <row r="16" spans="1:7" ht="126" customHeight="1" x14ac:dyDescent="0.2">
      <c r="A16" s="81" t="s">
        <v>107</v>
      </c>
      <c r="B16" s="67">
        <f>SUM(C16+E16)</f>
        <v>0</v>
      </c>
      <c r="C16" s="67">
        <f>SUM('Mas desarrolladas (50%)'!G21,'Mas desarrolladas (50%)'!G32,'Mas desarrolladas (50%)'!G43,'Mas desarrolladas (50%)'!G55,'Mas desarrolladas (50%)'!G67,'Mas desarrolladas (50%)'!G79,'Mas desarrolladas (50%)'!G90,'Mas desarrolladas (50%)'!G101,'Mas desarrolladas (50%)'!G112,'Mas desarrolladas (50%)'!G123,'Mas desarrolladas (50%)'!G134,'Mas desarrolladas (50%)'!G145,'Mas desarrolladas (50%)'!G156,'Mas desarrolladas (50%)'!G167,'Mas desarrolladas (50%)'!G179,'Mas desarrolladas (50%)'!G190,'Mas desarrolladas (50%)'!G201,'Mas desarrolladas (50%)'!G212,'Mas desarrolladas (50%)'!G224,'Mas desarrolladas (50%)'!G236,'Mas desarrolladas (50%)'!G248,'Mas desarrolladas (50%)'!G260,'Mas desarrolladas (50%)'!G271,'Mas desarrolladas (50%)'!G282,'Mas desarrolladas (50%)'!G294,'Mas desarrolladas (50%)'!G305,'Mas desarrolladas (50%)'!G316)</f>
        <v>0</v>
      </c>
      <c r="D16" s="67">
        <f>'Mas desarrolladas (50%)'!$G$319</f>
        <v>0</v>
      </c>
      <c r="E16" s="82">
        <f>'Mas desarrolladas (50%)'!G320</f>
        <v>0</v>
      </c>
      <c r="F16" s="53"/>
      <c r="G16" s="53"/>
    </row>
    <row r="17" spans="1:9" s="59" customFormat="1" ht="22.15" customHeight="1" x14ac:dyDescent="0.2">
      <c r="A17" s="68" t="s">
        <v>114</v>
      </c>
      <c r="B17" s="57">
        <f>SUM(B13:B16)</f>
        <v>0</v>
      </c>
      <c r="C17" s="57">
        <f>SUM(C13:C16)</f>
        <v>0</v>
      </c>
      <c r="D17" s="57">
        <f>SUM(D13:D16)</f>
        <v>0</v>
      </c>
      <c r="E17" s="83">
        <f>SUM(E13:E16)</f>
        <v>0</v>
      </c>
      <c r="F17" s="58"/>
      <c r="G17" s="58"/>
    </row>
    <row r="18" spans="1:9" s="59" customFormat="1" ht="12.6" customHeight="1" x14ac:dyDescent="0.2">
      <c r="B18" s="60"/>
      <c r="C18" s="61"/>
      <c r="D18" s="61"/>
      <c r="E18" s="61"/>
      <c r="F18" s="58"/>
      <c r="G18" s="58"/>
    </row>
    <row r="19" spans="1:9" s="59" customFormat="1" ht="36" customHeight="1" x14ac:dyDescent="0.25">
      <c r="A19" s="84" t="s">
        <v>109</v>
      </c>
      <c r="B19" s="84"/>
      <c r="C19" s="84"/>
      <c r="D19" s="84"/>
      <c r="E19" s="84"/>
      <c r="F19" s="70"/>
      <c r="G19" s="70"/>
      <c r="H19" s="70"/>
      <c r="I19" s="70"/>
    </row>
    <row r="20" spans="1:9" ht="25.35" customHeight="1" x14ac:dyDescent="0.25">
      <c r="A20" s="84" t="s">
        <v>119</v>
      </c>
      <c r="B20" s="84"/>
      <c r="C20" s="84"/>
      <c r="D20" s="84"/>
      <c r="E20" s="84"/>
      <c r="F20" s="70"/>
      <c r="G20" s="70"/>
      <c r="H20" s="70"/>
      <c r="I20" s="70"/>
    </row>
    <row r="21" spans="1:9" ht="15" x14ac:dyDescent="0.25">
      <c r="A21" s="71"/>
      <c r="B21" s="71"/>
      <c r="C21" s="71"/>
      <c r="D21" s="71"/>
      <c r="E21" s="71"/>
      <c r="F21" s="71"/>
      <c r="G21" s="71"/>
      <c r="H21" s="71"/>
      <c r="I21" s="71"/>
    </row>
    <row r="22" spans="1:9" x14ac:dyDescent="0.2">
      <c r="B22" s="53"/>
      <c r="C22" s="53"/>
      <c r="D22" s="53"/>
      <c r="E22" s="53"/>
      <c r="F22" s="53"/>
      <c r="G22" s="53"/>
    </row>
    <row r="23" spans="1:9" x14ac:dyDescent="0.2">
      <c r="B23" s="53"/>
      <c r="C23" s="53"/>
      <c r="D23" s="53"/>
      <c r="E23" s="53"/>
      <c r="F23" s="53"/>
      <c r="G23" s="53"/>
    </row>
    <row r="24" spans="1:9" x14ac:dyDescent="0.2">
      <c r="B24" s="53"/>
      <c r="C24" s="53"/>
      <c r="D24" s="53"/>
      <c r="E24" s="53"/>
      <c r="F24" s="53"/>
      <c r="G24" s="53"/>
    </row>
    <row r="25" spans="1:9" x14ac:dyDescent="0.2">
      <c r="F25" s="53"/>
      <c r="G25" s="53"/>
    </row>
    <row r="26" spans="1:9" x14ac:dyDescent="0.2">
      <c r="F26" s="53"/>
      <c r="G26" s="53"/>
    </row>
    <row r="27" spans="1:9" x14ac:dyDescent="0.2">
      <c r="B27" s="53"/>
      <c r="C27" s="53"/>
      <c r="D27" s="53"/>
      <c r="E27" s="53"/>
      <c r="F27" s="53"/>
      <c r="G27" s="53"/>
    </row>
  </sheetData>
  <mergeCells count="10">
    <mergeCell ref="A19:E19"/>
    <mergeCell ref="A20:E20"/>
    <mergeCell ref="D10:D12"/>
    <mergeCell ref="C10:C12"/>
    <mergeCell ref="E10:E12"/>
    <mergeCell ref="B6:C6"/>
    <mergeCell ref="B7:C7"/>
    <mergeCell ref="B8:C8"/>
    <mergeCell ref="A10:A12"/>
    <mergeCell ref="B10:B12"/>
  </mergeCells>
  <pageMargins left="0.75" right="0.75" top="1" bottom="1" header="0" footer="0"/>
  <pageSetup paperSize="9" scale="4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Menos desarrolladas</vt:lpstr>
      <vt:lpstr>En transición (80%)</vt:lpstr>
      <vt:lpstr>Mas desarrolladas (80%)</vt:lpstr>
      <vt:lpstr>Mas desarrolladas (50%)</vt:lpstr>
      <vt:lpstr>RESUMEN FINAL POR REGIONES</vt:lpstr>
      <vt:lpstr>'En transición (80%)'!Área_de_impresión</vt:lpstr>
      <vt:lpstr>'Mas desarrolladas (50%)'!Área_de_impresión</vt:lpstr>
      <vt:lpstr>'Mas desarrolladas (80%)'!Área_de_impresión</vt:lpstr>
      <vt:lpstr>'Menos desarrolladas'!Área_de_impresión</vt:lpstr>
      <vt:lpstr>'RESUMEN FINAL POR REGIONES'!Área_de_impresión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2017-06-05T11:27:57Z</dcterms:created>
  <dcterms:modified xsi:type="dcterms:W3CDTF">2017-06-05T11:28:03Z</dcterms:modified>
</cp:coreProperties>
</file>